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04) Co-op Bids &amp; Addendums\Active Contracts\NJPA Sourcewell 2018 #060518\Contract Modifications\Dec 2019 Product Add and Modification\"/>
    </mc:Choice>
  </mc:AlternateContent>
  <bookViews>
    <workbookView xWindow="0" yWindow="0" windowWidth="20490" windowHeight="7455"/>
  </bookViews>
  <sheets>
    <sheet name="Product Pricing" sheetId="1" r:id="rId1"/>
  </sheets>
  <calcPr calcId="152511" iterate="1" iterateCount="1" iterateDelta="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0" i="1" l="1"/>
  <c r="H112" i="1"/>
  <c r="H149" i="1"/>
  <c r="H148" i="1"/>
  <c r="H147" i="1"/>
  <c r="H146" i="1"/>
  <c r="H145" i="1"/>
  <c r="H117" i="1"/>
  <c r="H137" i="1"/>
  <c r="H53" i="1"/>
  <c r="H82" i="1"/>
  <c r="H81" i="1"/>
  <c r="H80" i="1"/>
  <c r="H79" i="1"/>
  <c r="H78" i="1"/>
  <c r="H77" i="1"/>
  <c r="H88" i="1"/>
  <c r="H87" i="1"/>
  <c r="H86" i="1"/>
  <c r="H37" i="1"/>
  <c r="H36" i="1"/>
  <c r="H75" i="1"/>
  <c r="H58" i="1"/>
  <c r="H116" i="1"/>
  <c r="H115" i="1"/>
  <c r="H106" i="1"/>
  <c r="H105" i="1"/>
  <c r="H104" i="1"/>
  <c r="H103" i="1"/>
  <c r="H100" i="1"/>
  <c r="H99" i="1"/>
  <c r="H98" i="1"/>
  <c r="H97" i="1"/>
  <c r="H96" i="1"/>
  <c r="H95" i="1"/>
  <c r="H94" i="1"/>
  <c r="H93" i="1"/>
  <c r="H92" i="1"/>
  <c r="H91" i="1"/>
  <c r="H90" i="1"/>
  <c r="H55" i="1"/>
  <c r="H114" i="1"/>
  <c r="H113" i="1"/>
  <c r="H111" i="1"/>
  <c r="H110" i="1"/>
  <c r="H109" i="1"/>
  <c r="H108" i="1"/>
  <c r="H107" i="1"/>
  <c r="H74" i="1"/>
  <c r="H73" i="1"/>
  <c r="H72" i="1"/>
  <c r="H71" i="1"/>
  <c r="H70" i="1"/>
  <c r="H69" i="1"/>
  <c r="H68" i="1"/>
  <c r="H67" i="1"/>
  <c r="H66" i="1"/>
  <c r="H65" i="1"/>
  <c r="H64" i="1"/>
  <c r="H63" i="1"/>
  <c r="H62" i="1"/>
  <c r="H61" i="1"/>
  <c r="H60" i="1"/>
  <c r="H59" i="1"/>
  <c r="H57" i="1"/>
  <c r="H56" i="1"/>
  <c r="H52" i="1"/>
  <c r="H51" i="1"/>
  <c r="H50" i="1"/>
  <c r="H49" i="1"/>
  <c r="H48" i="1"/>
  <c r="H47" i="1"/>
  <c r="H46" i="1"/>
  <c r="H45" i="1"/>
  <c r="H44" i="1"/>
  <c r="H43" i="1"/>
  <c r="H42" i="1"/>
  <c r="H41" i="1"/>
  <c r="H40" i="1"/>
  <c r="H38" i="1"/>
  <c r="H33" i="1"/>
  <c r="H32" i="1"/>
  <c r="H31" i="1"/>
  <c r="H30" i="1"/>
  <c r="H29" i="1"/>
  <c r="H28" i="1"/>
  <c r="H27" i="1"/>
  <c r="H26" i="1"/>
  <c r="H25" i="1"/>
  <c r="H24" i="1"/>
  <c r="H23" i="1"/>
  <c r="H22" i="1"/>
  <c r="H21" i="1"/>
  <c r="H20" i="1"/>
  <c r="H19" i="1"/>
  <c r="H18" i="1"/>
  <c r="H17" i="1"/>
  <c r="H16" i="1"/>
  <c r="H15" i="1"/>
  <c r="H14" i="1"/>
  <c r="H13" i="1"/>
  <c r="H12" i="1"/>
  <c r="H11" i="1"/>
  <c r="H85" i="1"/>
  <c r="H84" i="1"/>
  <c r="H83" i="1"/>
  <c r="H143" i="1"/>
  <c r="H142" i="1"/>
  <c r="H141" i="1"/>
  <c r="H135" i="1"/>
  <c r="H134" i="1"/>
  <c r="H133" i="1"/>
  <c r="H131" i="1"/>
  <c r="H130" i="1"/>
  <c r="H129" i="1"/>
  <c r="H128" i="1"/>
  <c r="H127" i="1"/>
  <c r="H126" i="1"/>
  <c r="H125" i="1"/>
  <c r="H124" i="1"/>
  <c r="H123" i="1"/>
  <c r="H122" i="1"/>
  <c r="H121" i="1"/>
  <c r="H120" i="1"/>
  <c r="H119" i="1"/>
  <c r="H101" i="1"/>
</calcChain>
</file>

<file path=xl/sharedStrings.xml><?xml version="1.0" encoding="utf-8"?>
<sst xmlns="http://schemas.openxmlformats.org/spreadsheetml/2006/main" count="623" uniqueCount="401">
  <si>
    <t>Proposed item pricing</t>
  </si>
  <si>
    <t>FieldTurf USA, Inc.</t>
  </si>
  <si>
    <t>Manufacturer item or part number</t>
  </si>
  <si>
    <t>Supplier item or part number (if Different than Manufacturer part number)</t>
  </si>
  <si>
    <t>Description</t>
  </si>
  <si>
    <t>Unit of Measure</t>
  </si>
  <si>
    <t xml:space="preserve">Manufacturer list Price </t>
  </si>
  <si>
    <t>Discount %</t>
  </si>
  <si>
    <t>Turf Surfacing on existing stable base</t>
  </si>
  <si>
    <t>FieldTurf CORE 2.5"</t>
  </si>
  <si>
    <t>FT-CORE 2.5"</t>
  </si>
  <si>
    <t>Synthetic turf; Artificial turf; All weather turf.  Produced in FieldTurf’s own fiber manufacturing plant, the FieldTurf CORE fiber is a proprietary dual-polymer formulation that resists splitting and degradation and includes industry leading ultraviolet inhibitor technology.  A state-of-the-art extrusion process provides an intricate and thick construction for superior tear resistance and resilience.  The CORE fiber was designed to provide extraordinary durability and longevity.  Includes FieldTurf's patented infill and SureLock Coating System.</t>
  </si>
  <si>
    <t>Per Sq. Ft.</t>
  </si>
  <si>
    <t>FieldTurf CORE 2.25"</t>
  </si>
  <si>
    <t>FT-CORE 2.25"</t>
  </si>
  <si>
    <t>FieldTurf CORE 2.0"</t>
  </si>
  <si>
    <t>FT-CORE 2"</t>
  </si>
  <si>
    <t>FieldTurf Revolution 360 2.5"</t>
  </si>
  <si>
    <t>FTRV-1 360</t>
  </si>
  <si>
    <t>1L x 1W (SF), Synthetic turf; Artificial turf; All weather turf.  Produced in FieldTurf’s own fiber manufacturing plant, the FieldTurf Revolution 360 fiber is a proprietary polymer formulation that resists splitting and degradation and includes industry leading ultraviolet inhibitor technology.  A state-of-the-art extrusion process provides an intricate and thick construction for superior tear resistance and resilience.  The Revolution 360 fiber was designed to provide extraordinary durability and longevity.  Includes FieldTurf's patented infill and SureLock Coating System.</t>
  </si>
  <si>
    <t>FieldTurf Revolution 360 2.25"</t>
  </si>
  <si>
    <t>FTRV-57  360</t>
  </si>
  <si>
    <t>FieldTurf Revolution 360 2.0"</t>
  </si>
  <si>
    <t>FTRV-2 360</t>
  </si>
  <si>
    <t>FieldTurf Classic HD 2.5"</t>
  </si>
  <si>
    <t>FTOSI-1</t>
  </si>
  <si>
    <t>Classic HD is the newest slit-film fiber from FieldTurf.  It was carefully crafted to maximize durability and safety, as well as being aesthetically pleasing.  Coupled with FieldTurf’s patented heavy 3-layer infill system and state-of-the-art SureLock coating method, the FieldTurf Classic HD turf system has been designed to be the very best synthetic turf system with unparalleled player safety and turf drainage rates.</t>
  </si>
  <si>
    <t>FieldTurf Classic HD 2.25"</t>
  </si>
  <si>
    <t>FTOSI-57</t>
  </si>
  <si>
    <t>FieldTurf Classic HD 2.0"</t>
  </si>
  <si>
    <t>FTOSI-2</t>
  </si>
  <si>
    <t>1L x 1W (SF), Synthetic turf; Artificial turf; All weather turf.  Classic HD is the newest slit film fiber from FieldTurf.  It was carefully crafted to maximize durability and safety, as well as being aesthetically pleasing.  Couples with FieldTurf’s patented heavy 3-layer infill system and state-of-the art  SureLock coating method, the FieldTurf Classic HD turf system has been designed to be the very best synthetic  turf system with unparalleled player safety and turf drainage rates.</t>
  </si>
  <si>
    <t>FieldTurf XT 65 (2.5")</t>
  </si>
  <si>
    <t>XT65</t>
  </si>
  <si>
    <t>1L x 1W (SF), Synthetic turf; Artificial turf; All weather turf.  The XT System features a slit-film fiber that has been designed to be the best of the best in terms of slit-film durability and softness, coupled with a 2-layer infill system of SBR Rubber and Silica Sand to provide a proper cushion.</t>
  </si>
  <si>
    <t>FieldTurf XT 57 (2.25")</t>
  </si>
  <si>
    <t>XT57</t>
  </si>
  <si>
    <t>1L x 1W (SF), Synthetic turf; Artificial turf; All weather turf.  The XT system has been designed to be the best of the best in terms of slit-film durability and softness, coupled with a 2-layer infill system of SBR Rubber and Silica Sand to provide a proper cushion.</t>
  </si>
  <si>
    <t>FieldTurf XT 50 (2.0")</t>
  </si>
  <si>
    <t>XT50</t>
  </si>
  <si>
    <t>FieldTurf Vertex Prime 2.5"</t>
  </si>
  <si>
    <t>FieldTurf Vertex Prime 2.5" is comprised of specially designed slit-film fibers and high performance ridged monofilament ibers.  The fibrilation process of the slit-film component allows for proper infill encapsulation while the monofilament fibers facilitate grass-like ball roll and a better aesthetic appearance.  Both fibers are tufted together in the same stitch fo ra uperiaor aesthetic appearance.  Elite Infill .  8 year warranty. Price applicable for fields that are greater than 45,000 sf.</t>
  </si>
  <si>
    <t>FieldTurf Vertex Prime 2.25"</t>
  </si>
  <si>
    <t xml:space="preserve">FieldTurf Vertex Prime 2.25" </t>
  </si>
  <si>
    <t>FieldTurf Vertex Prime 2.0" is comprised of specially designed slit-film fibers and high performance ridged monofilament ibers.  The fibrilation process of the slit-film component allows for proper infill encapsulation while the monofilament fibers facilitate grass-like ball roll and a better aesthetic appearance.  Both fibers are tufted together in the same stitch fo ra uperiaor aesthetic appearance.  Elite Infill .  8 year warranty. Price applicable for fields that are greater than 45,000 sf.</t>
  </si>
  <si>
    <t>FieldTurf Vertex Prime 2.0"</t>
  </si>
  <si>
    <t xml:space="preserve">FieldTurf Vertex Prime 2" </t>
  </si>
  <si>
    <t>FieldTurf Vertex 2.5"</t>
  </si>
  <si>
    <t>FieldTurf Vertex is comprised of specially designed slit-film fibers and high performance monofilament fibers. The fibrillation process of the slit-film component allows for proper infill encapsulation while the monofilament fibers facilitate grass-like ball roll and a better aesthetic appearance.  Both fibers have withstood stringent testing and were designed to resist matting.  Prestige Infill.  8 year warranty.   Price applicable for fields that are greater than 45,000 sf.</t>
  </si>
  <si>
    <t>FieldTurf Vertex 2.25"</t>
  </si>
  <si>
    <t>FieldTurf Vertex 2.0"</t>
  </si>
  <si>
    <t>FieldTurf Vertex 2"</t>
  </si>
  <si>
    <t>FieldTurf Vertex is comprised of specially designed slit-film fibers and high performance monofilament fibers. The fibrillation process of the slit-film component allows for proper infill encapsulation while the monofilament fibers facilitate grass-like ball roll and a better aesthetic appearance.  Both fibers have withstood stringent testing and were designed to resist matting.  Prestige Infill.  8 year warranty. Price applicable for fields that are greater than 45,000 sf.</t>
  </si>
  <si>
    <t>FieldTurf -Elite Double Play</t>
  </si>
  <si>
    <t>Elite Double Play</t>
  </si>
  <si>
    <t>1.75" Classic Slit Film infield/2" Revolution 360 Monofilament outfield.</t>
  </si>
  <si>
    <t>FieldTurf- Prestige Double Play</t>
  </si>
  <si>
    <t>Prestige Double Play</t>
  </si>
  <si>
    <t>1.75" Slit Film infield/2" Monofilament outfield.</t>
  </si>
  <si>
    <t>Product/Manufacturer</t>
  </si>
  <si>
    <t>Product #</t>
  </si>
  <si>
    <t>Turf Ancillary Items</t>
  </si>
  <si>
    <t>MSRP</t>
  </si>
  <si>
    <t>% Discount</t>
  </si>
  <si>
    <t>Price per Unit</t>
  </si>
  <si>
    <t>FieldTurf- Numbers and Arrows</t>
  </si>
  <si>
    <t>Numbers and Arrows</t>
  </si>
  <si>
    <t>Permanent Turf Football numbers and Arrows.</t>
  </si>
  <si>
    <t>Per Unit</t>
  </si>
  <si>
    <t>FieldTurf- Soccer Markings</t>
  </si>
  <si>
    <t>Soccer Markings</t>
  </si>
  <si>
    <t>Permanent Soccer Markings</t>
  </si>
  <si>
    <t>FieldTurf-Hash Markings</t>
  </si>
  <si>
    <t>Hash Marks</t>
  </si>
  <si>
    <t>Permanent Football Hash Markings</t>
  </si>
  <si>
    <t>FieldTurf-logo</t>
  </si>
  <si>
    <t>Logo</t>
  </si>
  <si>
    <t>Permanent Turf Logo (35’ x 35’ Approx. Dimension) 1-2 Colors</t>
  </si>
  <si>
    <t>FieldTurf-Endzone Letters</t>
  </si>
  <si>
    <t>Endzone Letters</t>
  </si>
  <si>
    <t>Permanent Turf EndZone Letters (20’ High Letters)</t>
  </si>
  <si>
    <t>FieldTurf-FieldHockey Lines</t>
  </si>
  <si>
    <t>FieldHockey Lines</t>
  </si>
  <si>
    <t>Permanent Field Hockey Lines</t>
  </si>
  <si>
    <t>FieldTurf-Lacrosse Lines</t>
  </si>
  <si>
    <t>Lacrosse Lines</t>
  </si>
  <si>
    <t>Permanent Lacrosse Lines</t>
  </si>
  <si>
    <t>FieldTurf-Baseball Lines</t>
  </si>
  <si>
    <t>Baseball Lines</t>
  </si>
  <si>
    <t>Permanent Baseball lines</t>
  </si>
  <si>
    <t>FieldTurf-Flag Football Lines</t>
  </si>
  <si>
    <t>Flag Football Lines</t>
  </si>
  <si>
    <t>Permanent Flag Football lines</t>
  </si>
  <si>
    <t>FieldTurf-Softball Lines</t>
  </si>
  <si>
    <t>Softball Lines</t>
  </si>
  <si>
    <t>Permanent Softball lines</t>
  </si>
  <si>
    <t>FieldTurf-Football Restraining Lines</t>
  </si>
  <si>
    <t>Football Restraining Lines</t>
  </si>
  <si>
    <t>Permanent Football Restraining Lines</t>
  </si>
  <si>
    <t>FieldTurf-Lacrosse Tick Marks</t>
  </si>
  <si>
    <t>Lacrosse Tick Marks</t>
  </si>
  <si>
    <t>Permanent Tick Marks for Lacrosse</t>
  </si>
  <si>
    <t>FieldTurf-GMAX</t>
  </si>
  <si>
    <t>GMAX</t>
  </si>
  <si>
    <t>Impact testing as per ASTM F355 and 1936.</t>
  </si>
  <si>
    <t>Price per sq. foot</t>
  </si>
  <si>
    <t>Rondi-PDS Drain Tiles</t>
  </si>
  <si>
    <t>PDS Drain Tiles</t>
  </si>
  <si>
    <t>PDS delivers the Precision Performance and Maximized Drainage that the player and the facility demand.  Consistent response throughout the field ensures that elite levels of play can always be reached.  Maximizing the drainage ensures the on field performance when the weather gets tough.  Wet or dry, your level of play remains the same.  The installation of the PDS system is user friendly and reduces base installation time by approximately 30% while reducing base costs by up to 50%.  Your players and facility demand the best.  PDS delivers. Product only available with purchase of FieldTurf turf surface.</t>
  </si>
  <si>
    <t>Shock pad system from Schmitz Foam Products, used as an underlayment to artificial turf system.  Designed to reduce gmax.  Product only available with purchase of FieldTurf turf surface.</t>
  </si>
  <si>
    <t>Beynon- Shock Base</t>
  </si>
  <si>
    <t>Shock Base (26mm)</t>
  </si>
  <si>
    <t>Shock Base (19 mm)</t>
  </si>
  <si>
    <t>Rondi-Versatile</t>
  </si>
  <si>
    <t>The ultimate drainage and shock underlayment/pad system.  VersaTile installed under the turf system and above the base to provide added drainage and improved Gmax.  Product only available with purchase of FieldTurf turf surface.</t>
  </si>
  <si>
    <t>FieldTurf</t>
  </si>
  <si>
    <t>Removal and Disposal</t>
  </si>
  <si>
    <t>Work involves the removal and disposal of an existing synthetic turf athletic field.  This work can only be performed in preparation for the installation of a new FieldTurf Field.</t>
  </si>
  <si>
    <t>Natural Grass Field:  Sod or Seed</t>
  </si>
  <si>
    <t>Sod or Seed</t>
  </si>
  <si>
    <t>Supply and Install a natural grass field via either sod or seed.  Price does not include any preparation of ground.  Grow in is not guaranteed.</t>
  </si>
  <si>
    <t>E-Core/EPDM</t>
  </si>
  <si>
    <t>EPDM</t>
  </si>
  <si>
    <t>Sustainable Performance Solutions-ECO Grind</t>
  </si>
  <si>
    <t>ECO-GRIND</t>
  </si>
  <si>
    <t>SOFTER SPA- EcoGreen Plus Environmental Infill (TPE Infill)</t>
  </si>
  <si>
    <t>ECOGREEN</t>
  </si>
  <si>
    <t>EcoGreen is built from premium, virgin TPE that have been selected for their characteristics to deliver a stable surface over the long-term.  Each pellet has built-in memory and rebounds back to its original shape after compression.  Resistant to UV degradation, it is a durable and fully recyclable infill alternative. (Shock pad required at an additional cost).</t>
  </si>
  <si>
    <t>Colorex- ECO MAX Infill</t>
  </si>
  <si>
    <t>ECOMAX</t>
  </si>
  <si>
    <t>EcoMax is an extruded composite of recycled materials and thermoplastic elastomer (TPE).  It is a new, impact absorbing infill that offers safe and comfortable performance and the best value in its category regarding durability, price, and performance. (Shock pad required at an additional cost)</t>
  </si>
  <si>
    <t>DOF Cork-Purefill Infill</t>
  </si>
  <si>
    <t>Running Track Surfacing on existing stable base</t>
  </si>
  <si>
    <t>Beynon-BSS 50</t>
  </si>
  <si>
    <t xml:space="preserve">BSS 50 </t>
  </si>
  <si>
    <t>BSS 50:  Economical, durable, and easy to maintain the Beynon Sports BSS 50 is the cost effective track surface solution for schools and local communities who are in search of an all-weather track system.  The Beynon Sports BSS 50 is a porous, paved-in-place system, utilizing a machine installed base of single-component polyurethane binder, SBR granules or EPDM granules.</t>
  </si>
  <si>
    <t>Per Sq . Yard</t>
  </si>
  <si>
    <t>Beynon-BSS 100</t>
  </si>
  <si>
    <t>BSS 100</t>
  </si>
  <si>
    <t>All-Weather track surface.  The BSS 100 is the cost effective solution local schools and communities who are in search of an all-weather track system.  This IAAF certified system is paved in place utilizing a machine installed base of single compound polyurethane binder and SBR rubber granules.  The surface is finished with multiple spray applications of 100% solids, pigmented polyurethane and EPDM granules or environmentally friendly BEYPUR 160 water-based structural spray that only Beynon offers.</t>
  </si>
  <si>
    <t>Beynon- BSS 200</t>
  </si>
  <si>
    <t>BSS 200</t>
  </si>
  <si>
    <t>All-weather track surface. The IAAF certified BSS 200 running track allows for safe, long-term training while providing an excellent surface to meet virtually every level of competition.  The BSS 200 starts with a paved-in-place base layer of high performance polyurethane and SBR rubber granules.  It’s then coated with our two component polyurethane sealer, making the surface impermeable.  Pigmented EPDM granules and single component polyurethane structural spray combine to form the spray applied top layer.</t>
  </si>
  <si>
    <t>Beynon-BSS 300</t>
  </si>
  <si>
    <t>BSS 300</t>
  </si>
  <si>
    <t>Beynon-BSS 1000 10mm</t>
  </si>
  <si>
    <t>BSS 1000 10mm</t>
  </si>
  <si>
    <t>All-weather track surface.  The BSS 1000 is a full pour polyurethane surface that allows athletes to perform at their highest level while training or in competition.  Its bio-engineered force reduction layer integrates very fine SBR rubber granules with environmentally friendly polyurethane to create an impermeable shock-absorbing cushion.  The BSS 1000 can be found at some of the world’s most prestigious and renowned facilities in your choice of embedded, encapsulated or Hobart textured EPDM granules mixed throughout the top layer to give your athletes total control.</t>
  </si>
  <si>
    <t>Beynon- BSS 1000 13mm</t>
  </si>
  <si>
    <t>BSS 1000 13mm</t>
  </si>
  <si>
    <t>Beynon- BSS 2000 13 mm</t>
  </si>
  <si>
    <t>BSS 2000 13mm</t>
  </si>
  <si>
    <t>The Olympic caliber BSS 2000 is IAAF certified and offers athletes the highest level of control and maximum energy return.  It makes training more manageable and allows athletes to compete at their best.  The BSS 2000 running track can be TUNED to meet the precise durometer required to meet the desires and needs of your coaching staff, athletes and facility managers.  The BSS 2000 is designed and manufactured for optimal competitive performance indoors and out.  EPDM granules-embedded, encapsulated or Hobart textured- are mixed throughout the wear layer giving athletes the necessary traction for improved response times and total control.</t>
  </si>
  <si>
    <t>RESURFACING ON an existing rubber running track</t>
  </si>
  <si>
    <t>Price per sq. yard</t>
  </si>
  <si>
    <t>Beynon-BSS 100 RE</t>
  </si>
  <si>
    <t>BSS 100 RE</t>
  </si>
  <si>
    <t>BSS 100 RE  Economical and durable, the Beynon Sports BSS 100 RE is a permeable resurfacing system that features; a two coat structural spray application that is used to resurface an existing polyurethane base mat or structural spray track surface. The BSS 100 RE is applied to tracks that are showing wear but still have structural integrity. The resulting finish is a virtually seamless textured wearing coat that will rejuvenate and extend the life of the track surface.The resurfacing application consists of 100% solids, pigmented polyurethane and EPDM granules or the environmentally friendly BEYPUR 160 water-based structural spray that only Beynon offers.</t>
  </si>
  <si>
    <t>Beynon-BSS 200 RE</t>
  </si>
  <si>
    <t>BSS 200 RE</t>
  </si>
  <si>
    <t>BSS 200 RE The Beynon Sports BSS 200 RE is an impermeable resurfacing system that features; a two component polyurethane seal coat layer and two coats of polyurethane structural spray to resurface an existing polyurethane base mat or structural spray track surface.  The BSS 200 RE adds structural integrity and a uniform seal layer to protect the existing track base and provides greater wear-ability than only a structural re-spray. The resulting finish is a seamless textured wearing coat that will rejuvenate and extend the life of your track surface. Pigmented EPDM granules and single component polyurethane structural spray combine to form the spray applied top layer. Also available in the environmentally friendly BEYPUR 160 water-based structural spray that only Beynon offers.</t>
  </si>
  <si>
    <t>Beynon-BSS 300 RE</t>
  </si>
  <si>
    <t>Beynon-BSS 2000 RE 5 mm</t>
  </si>
  <si>
    <t>BSS 2000 RE 5 mm</t>
  </si>
  <si>
    <t>BSS 2000 RE 5mm TOP-COATING OF EXISTING SURFACES OF 4,500 SQ.YDS OR MORE ;The Olympic-caliber BSS 2000 RE 5mm is IAAF certified and offers athletes the highest level of control and maximum energy return. It makes training more manageable and allows athletes to compete at their best. The BSS 2000 RE 5mm running track can be TUNED to meet the precise durometer required to meet the desires and needs of your coaching staff, athletes and facility managers. The BSS 2000 RE 5mm is designed and manufactured for optimal competitive performance with either an embedded, encapsulated or Hobart textured topcoat for unmatched traction and durability for improved response times and total control by athletes.</t>
  </si>
  <si>
    <t>Beynon- BSS 2000 RE 7mm</t>
  </si>
  <si>
    <t>BSS 2000 RE 7mm</t>
  </si>
  <si>
    <t>BSS 2000 RE 7mm:  The Olympic-caliber BSS 2000 RE 7mm is IAAF certified and offers athletes the highest level of control and maximum energy return. It makes training more manageable and allows athletes to compete at their best. The BSS 2000 RE 7mm running track can be TUNED to meet the precise durometer required to meet the desires and needs of your coaching staff, athletes and facility managers. The BSS 2000 RE 7mm is designed and manufactured to re-energize your track surface by installing a uniform 2 mm impermeable seal coat + 5mm embedded overlay for optimal competitive performance with either an embedded, encapsulated or Hobart textured topcoat for unmatched traction and durability for improved response times and total control by athletes.</t>
  </si>
  <si>
    <t>·         BSS 1000 ML:  The BSS 1000 ML is an IAAF Certified full pour multilayered track and field surface for schools and Universities that desire a full pour track surface to meet competitive bidding requirements. Comprised of UV stabilized two-component polyurethane, recycled SBR granules and EPDM, the BSS 1000 ML is a three (3) layer system that exceeds the requirements of IAAF performance standards. The BSS 1000 ML starts with the application of BEYPUR 250 two-component polyurethane, upon which SBR granules are broadcasted and reclaimed. The next layer is comprised of BEYPUR 270, a specialty polyurethane elastomer with superior physical properties that give the final product outstanding resiliency. The wear layer of UV stabilized, BEYPUR 250 is then applied with your choice of embedded, encapsulated or Beynon’s specialized Hobart texture.  The BSS 1000ML is IAAF Certified at 14.1mm and is backed by an industry leading 5-year warranty. The BSS 1000 ML polyurethane materials are manufactured in our ISO 9001:2008 certified facility.</t>
  </si>
  <si>
    <t>Beynon- Hobart Coating</t>
  </si>
  <si>
    <t>Hobart Coating</t>
  </si>
  <si>
    <t>Beynon- In situ Base</t>
  </si>
  <si>
    <t>In-Situ Base</t>
  </si>
  <si>
    <t xml:space="preserve">·         In-Situ Base:  Combination of pea-gravel rock and polyurethane binder can be installed in lieu of asphaltic concrete to make a porous sub base. The In-Situ Base can also be used as a quick cure over concrete or asphalt prior to receiving synthetic track surfacing. Depth can range from ½” – 4” thick.  </t>
  </si>
  <si>
    <t>Beynon:  E-layer</t>
  </si>
  <si>
    <t>E-Layer</t>
  </si>
  <si>
    <t>·         Elastic-Layer (E-Layer):  A paved-in-place, permeable, synthetic field surface base consisting of rubber granules, gravel aggregate and moisture cured polyurethane binder. Elastic-Layer system shall have demonstrated resistance to rot, mildew, water, freeze-thaw and compression set associated with normal athletic field use. Elastic Layer shock pads provide durability for synthetic fields, great ball roll and bounce and a lower G-MAX.</t>
  </si>
  <si>
    <t>Greenscapes</t>
  </si>
  <si>
    <t>FieldTurf- EasyTurf Playground Turf</t>
  </si>
  <si>
    <t>EasyTurf Playground Turf</t>
  </si>
  <si>
    <t>EasyPlay is comprised of a single-color premium UV-resistant polyethylene fibrillated slit-film blades.  It is made using 100% polyethylene fiber construction containing no nylon and the backing is made of a dual layer woven polypropylene.</t>
  </si>
  <si>
    <t>FieldTurf- EasyTurf Playground Pad</t>
  </si>
  <si>
    <t>EasyTurf Playground Pad</t>
  </si>
  <si>
    <t>EasyTurf PlayGround Pad is a water-permeable safety pad that is installed beneath synthetic playground turf.  One layer of PlayGround Pad is rated for fall safety of up to 8 feet +.</t>
  </si>
  <si>
    <t>FieldTurf- EasyTurf Canine Turf</t>
  </si>
  <si>
    <t>EasyTurf Canine Turf</t>
  </si>
  <si>
    <t>EasyTurf Canine Turf is comprised of premium Field Green Duraspine blades that closely simulate the look and feel of natural grass.  It is made using 100% polyethylene fiber construction containing no nylon and features the proprietary MaxxFlow Drainage System.</t>
  </si>
  <si>
    <t xml:space="preserve"> FieldTurf- EasyTurf Command Turf</t>
  </si>
  <si>
    <t>EasyTurf Command Turf</t>
  </si>
  <si>
    <t>EasyTurf Command Turf is comprised of premium Field Green Duraspine blades that closely simulate the look and feel of natural grass.  It is made using 100% polyethylene fiber construction containing no nylon and features the proprietary MaxxFlow Drainage System.</t>
  </si>
  <si>
    <t>FieldTurf- EasyTurf  Command Select</t>
  </si>
  <si>
    <t>EasyTurf Command Select</t>
  </si>
  <si>
    <t>EasyTurf Command Select is comprised of a multi-color blend of premium Duraspine blades that closely simulate the look and feel of natural grass.  It is made using 100% polyethylene fiber construction containing no nylon and features the proprietary MaxxFlow Drainage System.</t>
  </si>
  <si>
    <t>FieldTurf- EasyTurf Command Premium</t>
  </si>
  <si>
    <t>EasyTurf Command Premium</t>
  </si>
  <si>
    <t>EasyTurf Command Premium is comprised of a multi-color blend of premium Duraspine blades surrounded by a nutmeg “texturized” thatch layer that closely simulates the look and feel of natural grass.  It is made using 100% polyethylene fiber.</t>
  </si>
  <si>
    <t>FieldTurf- EasyTurf General Purpose</t>
  </si>
  <si>
    <t>EasyTurf General Purpose Turf</t>
  </si>
  <si>
    <t>EasyTurf General Purpose Turf is comprised of Field Green monofilament blades that closely simulate the look and feel of natural grass.  It is made using 100% polyethylene fiber construction containing no nylon and features the proprietary MaxxFlow Drainage System.</t>
  </si>
  <si>
    <t>FieldTurf- EasyTurf General Purpose Blend</t>
  </si>
  <si>
    <t>EasyTurf General Purpose Blend</t>
  </si>
  <si>
    <t>EasyTurf General Purpose Blend is comprised of multi-color blend of monofilament blades surrounded by a nutmeg “texturized” thatch layer that simulates the look and feel of natural grass.  It is made using 100% polyethylene fiber construction containing no nylon and features the proprietary MaxxFlow Drainage System.</t>
  </si>
  <si>
    <t>FieldTurf- EasyTurf Signature Pro Golf</t>
  </si>
  <si>
    <t>EasyTurf Signature Pro Golf</t>
  </si>
  <si>
    <t>EasyTurf Signature Pro Golf is constructed of the highest quality polypropylene blades that closely simulate the look and feel of natural grass.  It is made using 100% polyethylene fiber construction containing no nylon and features the proprietary MaxxFlow Drainage System.</t>
  </si>
  <si>
    <t>FieldTurf- EasyTurf Easy Play</t>
  </si>
  <si>
    <t>EasyTurf EasyPlay (Min order 500 square feet)</t>
  </si>
  <si>
    <t>EasyTurf PlayGround Turf is comprised of a multi-color blend of premium Duraspine blades that closely simulate the look and feel of natural grass. It is made using 100% polyethylene fiber construction containing no nylon and features the proprietary MaxxFlow Drainage System.</t>
  </si>
  <si>
    <t>FieldTurf- EasyTurf Drainage Tiles</t>
  </si>
  <si>
    <t>EasyTurf Drainage Tiles (Min order 500 square feet)</t>
  </si>
  <si>
    <t>EasyTurf Drainage Tiles are recommended for use with a non-permeable liner or hard non-permeable surfaces such as concrete or asphalt.  EasyTurf Drainage Tiles maximize drainage over these surfaces, allowing FieldTurf synthetic grass systems to drain as designed.  Ideal for rooftop and deck installations.</t>
  </si>
  <si>
    <t>FieldTurf- EasyTurf Versa Lush</t>
  </si>
  <si>
    <t>EasyTurf Versa Lush Premium (Min order 500 square feet)</t>
  </si>
  <si>
    <t>EasyTurf Versa Lush is comprised of 1” multicolored blades surrounded by an olive “textured” thatch layer that simulates the look and feel of natural grass.  It is made using 100% polyethylene fiber construction containing no nylon and features the proprietary MaxxFlow Drainage System.</t>
  </si>
  <si>
    <t>FieldTurf- EasyTurf AirField Turf</t>
  </si>
  <si>
    <t>AirFieldTurf</t>
  </si>
  <si>
    <t>Patented Air FieldTurf is the leader in aviation-grade artificial turf solutions and has been rigorously tested to ensure the system meets and exceeds all United States Federal Aviation Administration (FAA) requirements for airside applications of synthetic turf per FAA AC 150/5370-15.  As the leading global provider in aviation-grade artificial turf systems, we are your co-pilot in improved ground safety and lower maintenance.  We offer the planning, applications and options to ensure a safe, low maintenance artificial turf surface that pays for itself quickly.  Most clients can expect a return on their initial investment in as little as 3 years.</t>
  </si>
  <si>
    <t>Indoor Court Surfacing</t>
  </si>
  <si>
    <t>Polyurethan Indoor Tennis/Basketball/Sports Floors</t>
  </si>
  <si>
    <t>Tarket Indoor Court Flooring:  PTP P&amp;P 7 + 2</t>
  </si>
  <si>
    <t>PTP P&amp;P 7+2</t>
  </si>
  <si>
    <t>Tarkett Indoor Court Flooring:  Tarkolay Moisture Barrier</t>
  </si>
  <si>
    <t>Moisture Barrier</t>
  </si>
  <si>
    <t>Polyurethan Indoor Sports Floors</t>
  </si>
  <si>
    <t>Per Court</t>
  </si>
  <si>
    <t>Outdoor Court Surfacing</t>
  </si>
  <si>
    <t>Site Work to build or construct base for Turf, track, or court to install a FieldTurf/Beynon sports surface</t>
  </si>
  <si>
    <t>Site Work</t>
  </si>
  <si>
    <t>Any cut and fill, excavation, asphalt, lighting, fencing, sidewalks, concrete work, drainage systems, tie in to existing drainage, windscreens, aggregate base, top rock, conduits, crack repair, demolition or any other necessary related site work will be priced via RS MEANS.</t>
  </si>
  <si>
    <t>Per Unit as listed in RS MEANS</t>
  </si>
  <si>
    <t>RS MEANS</t>
  </si>
  <si>
    <t>Professional Services</t>
  </si>
  <si>
    <t>Design/Mgt</t>
  </si>
  <si>
    <t xml:space="preserve">Project Design, Development or Consultant/Construction Management.  </t>
  </si>
  <si>
    <t>Per Hour</t>
  </si>
  <si>
    <t>Engineering</t>
  </si>
  <si>
    <t>Professional Engineering Services:  Geo Technical, Survey, boring testing, etc.</t>
  </si>
  <si>
    <t>Admin.</t>
  </si>
  <si>
    <t xml:space="preserve">Installer/Admin (Tradesman)(Not related to turf, track, or court installation) Project Administrator costs for Site Work. </t>
  </si>
  <si>
    <t>Fieldcare 1</t>
  </si>
  <si>
    <t>1 Yr. Contract – 2 Visits per Year (Continental US only, excludes Alaska and Hawaii).  FieldCare is a national maintenance program geared towards making FieldTurf synthetic turf field systems perform at their optimal level for even longer.  FieldTurf’s FieldCare Maintenance Program will support years of consistent, high performance to your field and let you maximize your investment.  Consult with your FieldCare Service Manager to find the FieldCare program that’s right for you. (Additional charges may apply for alternate infill fields)</t>
  </si>
  <si>
    <t>Per Package</t>
  </si>
  <si>
    <t>Fieldcare 5</t>
  </si>
  <si>
    <t>5 Yr. Contract – 2 Visits per Year (Continental US only, excludes Alaska and Hawaii).  FieldCare is a national maintenance program geared towards making FieldTurf synthetic turf field systems perform at their optimal level for even longer.  FieldTurf’s FieldCare Maintenance Program will support years of consistent, high performance to your field and let you maximize your investment.  Consult with your FieldCare Service Manager to find the FieldCare program that’s right for you. (Additional charges may apply for alternate infill fields)</t>
  </si>
  <si>
    <t>Fieldcare 8</t>
  </si>
  <si>
    <t>8 Yr. Contract – 2 Visits per Year (Continental US only, excludes Alaska and Hawaii).  FieldCare is a national maintenance program geared towards making FieldTurf synthetic turf field systems perform at their optimal level for even longer.  FieldTurf’s FieldCare Maintenance Program will support years of consistent, high performance to your field and let you maximize your investment.  Consult with your FieldCare Service Manager to find the FieldCare program that’s right for you.  (Additional charges may apply for alternate infill fields)</t>
  </si>
  <si>
    <t>BROCK POWERBASE</t>
  </si>
  <si>
    <t xml:space="preserve">BROCK POWERBASE </t>
  </si>
  <si>
    <t>Brock PowerBase is a molded expanded polypropylene underlayment that is engineered for specific applications, primarily shock and drainage layers under artificial turf athletic fields and playgrounds.  Product only available with purchase of FieldTurf field.  PowerBase provides ideal shock absorption and field stiffness for elite athletes such as NCAA, Professional Soccer, and Pro Football.</t>
  </si>
  <si>
    <t xml:space="preserve">BROCK - SP 14 </t>
  </si>
  <si>
    <t>Brock SP 14</t>
  </si>
  <si>
    <t>The original panel underlayment designed specifically for artificial turf  It can replace most of the traditional stone base and has a perfect track record for field drainage.  Product only available with purchase of FieldTurf turf surface.</t>
  </si>
  <si>
    <t>Shockbase Elayer is an elastic layer shock pad that is 26mm in normal thickness and provides an energy absorbing elastic layer for use with athletic field surfaces.  Composition to be comprised of SBR rubber granules and moisture cured polyurethane binder.  Pricing for 90,000 sf feet minimum.  8  year warranty.</t>
  </si>
  <si>
    <t>Shockbase Elayer is an elastic layer shock pad that is 19mm in normal thickness and provides an energy absorbing elastic layer for use with athletic field surfaces.  Composition to be comprised of SBR rubber granules and moisture cured polyurethane binder.  Pricing for 90,000 sf feet minimum.  8  year warranty.</t>
  </si>
  <si>
    <t>CoolPlay utilizes FieldTurf's exclusive and innovative Extruded Cork Composite top dressing which allows the system to deliver the same behavior and overall stability as the elite systems but with an added heat reduction feature - up to 35 degrees cooler!   No change in playability vs. sand/cryogenic rubber system.  Natural UV resistance.  (No additional pad required)</t>
  </si>
  <si>
    <t>A copolymer of ethylene and propylene having diene linkages that can be cross-linked with peroxides or sulfur. Similar feel and performance to SBR. No additional pad needed. High to medium resiliency depending on filter level. (no additional shock pad required)</t>
  </si>
  <si>
    <t>Acrylic internal coated sand.  Can be colored, UV resistant.  (Shock pad required at an additional cost).</t>
  </si>
  <si>
    <t>EnviroFill</t>
  </si>
  <si>
    <t>Composed of coated sand (granules), our EnviroFill infill offers an alternative solution that is environmentally and maintenance friendly. Engineered to replicate the look and feel of a natural grass surface, this system will provide a safe and durable solution for your facility. (Shock pad required at an additional cost).</t>
  </si>
  <si>
    <t>ECO GRIND (no additional pad required)  is one of the most cost-efficient alternatives to SBR.  Made from post-industrial recycled products (running shoes) these reclaimed materials are ground-up to create a new, clean ,eco-friendly infill and another alternative to crumb rubber.  EcoGrind is the ideal answer for high use facilities looking for a proven infill solution.</t>
  </si>
  <si>
    <t>Turf , track, court unit pricing is for the sports surfacing only on a previously prepared base.  Base construction can be priced using RS MEANS.</t>
  </si>
  <si>
    <t>Description of Cost Factors</t>
  </si>
  <si>
    <t>Offeror's Base Bid</t>
  </si>
  <si>
    <t>Performance and payment bond - bonding rate (percent of project)</t>
  </si>
  <si>
    <t>Percent</t>
  </si>
  <si>
    <t>Bonding capacity - total amount of capacity available</t>
  </si>
  <si>
    <t>Dollar Amount</t>
  </si>
  <si>
    <t>NA</t>
  </si>
  <si>
    <t>Alternative methods of costing - percent of overhead/markup to cost</t>
  </si>
  <si>
    <t>(e.g. $100 + 25% P&amp;O = $125)</t>
  </si>
  <si>
    <t>Discounts offered of alternative costing  methods (cost + profit &amp; overhead) Rate of discount.</t>
  </si>
  <si>
    <t>(e.g. $125 - 10% Discount = $112.50)</t>
  </si>
  <si>
    <t>Additional discount on Alternative costing available based on dollar volume.</t>
  </si>
  <si>
    <t>R.S. Means Multiplier/Factor - Normal Hours</t>
  </si>
  <si>
    <t>R.S. Means Multiplier/Factor - Out Side of Normal Hours</t>
  </si>
  <si>
    <t>FieldTurf XM7-65 (2.5")</t>
  </si>
  <si>
    <t>XM7-65</t>
  </si>
  <si>
    <t>1L x 1W (SF), Synthetic turf; Artificial turf; All weather turf. The FieldTurf XM7 system is built with a proven, in-house ridged-monofilament fiber technology, providing your surface with durability and resilience characteristics that match the top products in the industry.  The infill in the XM7 system is FieldTurf’s 2-layer SBR Rubber and Silica Sand infill that has been installed on hundreds and hundreds of fields worldwide to ensure proper safety and athlete cushion.</t>
  </si>
  <si>
    <t>FieldTurf XM7-57 (2.25")</t>
  </si>
  <si>
    <t>XM7-57</t>
  </si>
  <si>
    <t>FieldTurf XM7-50 (2.0")</t>
  </si>
  <si>
    <t>XM7-50</t>
  </si>
  <si>
    <t>1L x 1W (SF) Synthetic turf, Artificial turf; All weather turf.  The FieldTurf XM7 System is built with a proven, in-house ridged-monofilament fiber technology, providing your surface with durability and resilience characteristics that match the top products in the industry. The infill in the XM7 system is FieldTurf’s 2-layer SBR Rubber and Silica Sand infill that has been installed on hundreds and hundreds of fields worldwide to ensure proper safety and athlete cushion.</t>
  </si>
  <si>
    <t>EasyField - Removeable Tray System (10,000 sf minimum)</t>
  </si>
  <si>
    <t>FieldTurf’s  Removable Tray System has proven to be a viable performance solution for a facility’s customized conversion needs.  FieldTurf’s removable trays consist of portable sect.</t>
  </si>
  <si>
    <t>Schmitz Proplay- ProPlay 23mm</t>
  </si>
  <si>
    <t>ProPlay 23mm</t>
  </si>
  <si>
    <t>ThermaGreen 23mm</t>
  </si>
  <si>
    <t xml:space="preserve">Shock pad system from ThermaGreen, used as an underlayment to artificial turf system.  Designed to reduce gmax.  </t>
  </si>
  <si>
    <t>EasyFill</t>
  </si>
  <si>
    <t>Pure Elite Olive</t>
  </si>
  <si>
    <t>Unit</t>
  </si>
  <si>
    <t xml:space="preserve">To resurface a running track using the Hobart Coating for Polyurethane tracks include all  material and labor </t>
  </si>
  <si>
    <t>L-2000  (Black only)</t>
  </si>
  <si>
    <t>Black Polyresin (Black only) - 1/2" depth (13mm)</t>
  </si>
  <si>
    <t>Poly-4000 - 3/8" depth (10mm)</t>
  </si>
  <si>
    <t>Red Polyresin - 1/2" depth (13mm)</t>
  </si>
  <si>
    <t>Units</t>
  </si>
  <si>
    <t>BSS-1000 ML</t>
  </si>
  <si>
    <t>Top-Coat (latex tracks)</t>
  </si>
  <si>
    <t>Black Polyresin Resurfacing</t>
  </si>
  <si>
    <t>Red Polyresin Resurfacing</t>
  </si>
  <si>
    <t>BSS-50 RE</t>
  </si>
  <si>
    <r>
      <t xml:space="preserve">BSS 300 RE </t>
    </r>
    <r>
      <rPr>
        <sz val="9"/>
        <color indexed="8"/>
        <rFont val="Calibri"/>
        <family val="2"/>
      </rPr>
      <t xml:space="preserve">The Beynon Sports BSS 300 RE is an impermeable resurfacing system that features; a two component polyurethane seal coat layer and two component polyurethane with 1.3mm embedded EPDM granules to resurface an existing polyurethane base mat or structural spray track surface.  The resulting finish is an impermeable, seamless embedded textured wearing coat that will rejuvenate and extend the life of your track surface.  It is also available in encapsulated and Hobart textures. </t>
    </r>
  </si>
  <si>
    <t>Track Cleaning</t>
  </si>
  <si>
    <t>Lump Sum</t>
  </si>
  <si>
    <t>Track Restriping</t>
  </si>
  <si>
    <t>UNIT</t>
  </si>
  <si>
    <t>Cost to Customer</t>
  </si>
  <si>
    <t>Versatile</t>
  </si>
  <si>
    <t>To install a Latex running track include all  material and labor (L-2000)</t>
  </si>
  <si>
    <t>To resurface a Black Polyresin running track include all material and labor. 1/2" depth (13mm)</t>
  </si>
  <si>
    <t>To resurface a Red Polyresin running track include all material and labor (1/2" depth)</t>
  </si>
  <si>
    <r>
      <t>·</t>
    </r>
    <r>
      <rPr>
        <sz val="7"/>
        <color theme="1"/>
        <rFont val="Times New Roman"/>
        <family val="1"/>
      </rPr>
      <t xml:space="preserve">         </t>
    </r>
    <r>
      <rPr>
        <b/>
        <sz val="9"/>
        <color theme="1"/>
        <rFont val="Calibri"/>
        <family val="2"/>
        <scheme val="minor"/>
      </rPr>
      <t xml:space="preserve">Track Re-Striping:  </t>
    </r>
    <r>
      <rPr>
        <sz val="9"/>
        <color theme="1"/>
        <rFont val="Calibri"/>
        <family val="2"/>
        <scheme val="minor"/>
      </rPr>
      <t>Track striping to bring your track’s lines back to life. Six, eight or nine lane tracks ranging from non-competition tracks, middle and high school level competition facilities and College and Universities. Matching of all associated line striping for your facility includes lane lines, event markings and lettering.</t>
    </r>
  </si>
  <si>
    <r>
      <t>·</t>
    </r>
    <r>
      <rPr>
        <sz val="7"/>
        <color theme="1"/>
        <rFont val="Times New Roman"/>
        <family val="1"/>
      </rPr>
      <t xml:space="preserve">         </t>
    </r>
    <r>
      <rPr>
        <b/>
        <sz val="9"/>
        <color theme="1"/>
        <rFont val="Calibri"/>
        <family val="2"/>
        <scheme val="minor"/>
      </rPr>
      <t xml:space="preserve">Track Cleaning (FastTrack):  </t>
    </r>
    <r>
      <rPr>
        <sz val="9"/>
        <color theme="1"/>
        <rFont val="Calibri"/>
        <family val="2"/>
        <scheme val="minor"/>
      </rPr>
      <t>Cleaning your track free of dirt and debris to protect your track surface from abrasive materials and aesthetically enhancing it. Sweepers and blowers are used to clean topical debris and water can be used (Owners choice) for deeper cleaning.</t>
    </r>
  </si>
  <si>
    <t xml:space="preserve">CoolPlay </t>
  </si>
  <si>
    <t>To resurface a latex/polyurethane hybrid running track include all material and labor (Poly-4000 3/8" depth)</t>
  </si>
  <si>
    <t>To resurface a Latex running track include all  material and labor</t>
  </si>
  <si>
    <t>To resurface a Black Polyresin running track include all material and labor</t>
  </si>
  <si>
    <t>To resurface a Red Polyresin running track include all material and labor</t>
  </si>
  <si>
    <t>To resurface a Polyurethane Tracks Base Mat running track include all  material and labor</t>
  </si>
  <si>
    <t>Turf alternate infills, underlayment options and miscellaneous (only available with the purchase of a FieldTurf field.)</t>
  </si>
  <si>
    <t>Pure GEO</t>
  </si>
  <si>
    <t>EASY FILL Coated Sand</t>
  </si>
  <si>
    <t>CoolPlay V3</t>
  </si>
  <si>
    <t>PURESELECT (Olives)</t>
  </si>
  <si>
    <t>Pure GEO (Coconut)</t>
  </si>
  <si>
    <r>
      <rPr>
        <b/>
        <sz val="9"/>
        <rFont val="Calibri"/>
        <family val="2"/>
      </rPr>
      <t>PureSelect- Olive Cores</t>
    </r>
    <r>
      <rPr>
        <sz val="9"/>
        <rFont val="Calibri"/>
        <family val="2"/>
      </rPr>
      <t xml:space="preserve">  Organic (Fiber Based). Fully organic material, proven heat reduction, natural UV resistance.  Infill looks like natural soil.  Natural product- not chemically produced.  Provides playing characteristics similar to natural turf.    (Shock pad required at additional cost)</t>
    </r>
  </si>
  <si>
    <r>
      <rPr>
        <b/>
        <sz val="9"/>
        <color theme="1"/>
        <rFont val="Calibri"/>
        <family val="2"/>
        <scheme val="minor"/>
      </rPr>
      <t>PURE GEO</t>
    </r>
    <r>
      <rPr>
        <sz val="9"/>
        <color theme="1"/>
        <rFont val="Calibri"/>
        <family val="2"/>
        <scheme val="minor"/>
      </rPr>
      <t xml:space="preserve"> - Environmentally Friendly and Sustainable - Made from coconut peat and cork, our infill provides natural-like playing characteristics all while offering heat reduction benefits and an aesthetic that is close to natural turf.  Proven and reliable, this organic option is a great fit if you are searching for something more...natural!  (Shock pad required at additional cost)</t>
    </r>
  </si>
  <si>
    <t>PUREFILL (Cork)</t>
  </si>
  <si>
    <r>
      <t xml:space="preserve">FieldTurf's </t>
    </r>
    <r>
      <rPr>
        <b/>
        <sz val="9"/>
        <color theme="1"/>
        <rFont val="Calibri"/>
        <family val="2"/>
        <scheme val="minor"/>
      </rPr>
      <t>PureFill cork</t>
    </r>
    <r>
      <rPr>
        <sz val="9"/>
        <color theme="1"/>
        <rFont val="Calibri"/>
        <family val="2"/>
        <scheme val="minor"/>
      </rPr>
      <t xml:space="preserve"> infill is an all-natural infill.  It is an organic, recyclable and sustainable product that is harvested from the cork oak tree every nine years, without harming the trees.  It is 100% environmentally-friendly and non-toxic. (Shock pad required at an additional cost).</t>
    </r>
  </si>
  <si>
    <t>Hockey Speed</t>
  </si>
  <si>
    <t>Hockey Speed by FieldTurf was engineered specifically for field hockey, however, numerous sports can benefit from this all weather system and its uniform, predictable levels of traction.  In designing Hockey Speed, we consulted with experts in the hockey world to determine the best characteristics desired for superior play at the elite level.  The Hockey Speed product was developed for field hockey by focusing on three key hockey-specific-elements:  Superior Ball Control, Easy Stick Movement, and Excellent Traction.  Hockey Speed takes field hockey surfacing to a new level of performance, quality, and value.  Designed to provide the best playing characteristics of nylon "wet performance" systems, Hockey Speed is more economical and better designed than competing systems.  Pad or foam underlayment required and additional cost.</t>
  </si>
  <si>
    <t>FieldTurf Hockey Gold</t>
  </si>
  <si>
    <t>The FieldTurf Hockey Gold System is a revolutionary turf system- designed specifically for the highest levels of field hockey play.  It is the industry's premiere field hockey offering.  The product is built with the Elliptic fiber- a uniquely engineered filament with the same reliable, built-in durability characteristics that FieldTurf products have become known for.  Shaped like a lens, the fiber is texturized through a high heat process to create its crimped effect.  Within the water-based and sand-dressed FieldTurf Hockey Gold System, the Elliptic fiber retains its memory to hold its shape, providing a truly uniform and non-directional surface with exceptional durability.  Excellent ball performance and low abrasion, better non-directional ball roll and speed than other traditional field hockey turfs, premium hockey performance, water based or sand dressed options for desired performance. Pad or foam underlayment required and additional cost.</t>
  </si>
  <si>
    <t>PURE CARE 1</t>
  </si>
  <si>
    <t>PURE CARE 5</t>
  </si>
  <si>
    <t>PURE CARE 8</t>
  </si>
  <si>
    <r>
      <rPr>
        <b/>
        <sz val="10"/>
        <rFont val="Arial"/>
        <family val="2"/>
      </rPr>
      <t xml:space="preserve">PureCare 1 year- (3 times a year) </t>
    </r>
    <r>
      <rPr>
        <sz val="11"/>
        <color theme="1"/>
        <rFont val="Calibri"/>
        <family val="2"/>
        <scheme val="minor"/>
      </rPr>
      <t xml:space="preserve">Field Assessment summary, infill depth measurements, select warranted seam and inlay repairs (not to exceed 8), perimeter debris cleaning, Cork infill replenishment (max 1 supersack of cork at1500lbs per year across the 3 visits) if necessary for infill topdressing material, field infill decompaction (only if needed), field magnet sweeping for metal debris, surface temperature reading, static brush in multiple directions to redistribute infill, application of Anti-static spray during and after maintenance service (5 bottles ber session).  G-Max testing: one per year to be performed right after 2nd maintenance visit.  </t>
    </r>
  </si>
  <si>
    <r>
      <rPr>
        <b/>
        <sz val="10"/>
        <rFont val="Arial"/>
        <family val="2"/>
      </rPr>
      <t xml:space="preserve">PureCare 5 years- (3 times a year) </t>
    </r>
    <r>
      <rPr>
        <sz val="11"/>
        <color theme="1"/>
        <rFont val="Calibri"/>
        <family val="2"/>
        <scheme val="minor"/>
      </rPr>
      <t xml:space="preserve">Field Assessment summary, infill depth measurements, select warranted seam and inlay repairs (not to exceed 8), perimeter debris cleaning, Cork infill replenishment (max 1 supersack of cork at1500lbs per year across the 3 visits) if necessary for infill topdressing material, field infill decompaction (only if needed), field magnet sweeping for metal debris, surface temperature reading, static brush in multiple directions to redistribute infill, application of Anti-static spray during and after maintenance service (5 bottles ber session).  G-Max testing: one per year to be performed right after 2nd maintenance visit.  </t>
    </r>
  </si>
  <si>
    <r>
      <rPr>
        <b/>
        <sz val="10"/>
        <rFont val="Arial"/>
        <family val="2"/>
      </rPr>
      <t xml:space="preserve">PureCare 8 years- (3 times a year) </t>
    </r>
    <r>
      <rPr>
        <sz val="11"/>
        <color theme="1"/>
        <rFont val="Calibri"/>
        <family val="2"/>
        <scheme val="minor"/>
      </rPr>
      <t xml:space="preserve">Field Assessment summary, infill depth measurements, select warranted seam and inlay repairs (not to exceed 8), perimeter debris cleaning, Cork infill replenishment (max 1 supersack of cork at1500lbs per year across the 3 visits) if necessary for infill topdressing material, field infill decompaction (only if needed), field magnet sweeping for metal debris, surface temperature reading, static brush in multiple directions to redistribute infill, application of Anti-static spray during and after maintenance service (5 bottles ber session).  G-Max testing: one per year to be performed right after 2nd maintenance visit.  </t>
    </r>
  </si>
  <si>
    <t>Turf Grooming Equipment and Maintenance Care packages</t>
  </si>
  <si>
    <t>Discount</t>
  </si>
  <si>
    <t>FieldTurf GroomRight</t>
  </si>
  <si>
    <t>FieldTurf SweepRight</t>
  </si>
  <si>
    <t>FieldTurf SweepRight Pro</t>
  </si>
  <si>
    <t>GroomRight Wings</t>
  </si>
  <si>
    <t xml:space="preserve">Removable and adjustable brush extensions extend the unit to 14 feet in order to level off infill and raise fibers for better playability. </t>
  </si>
  <si>
    <t>Tow Behind Magnet</t>
  </si>
  <si>
    <t>Tow behind magnet system for synthetic infill turf.  Pull handles allow debris to be released from magnet Powder Coated Steel and aluminum construction.  Compatible with FieldTurf SweepRight and GroomRight.</t>
  </si>
  <si>
    <t>FieldTurf Static Brush</t>
  </si>
  <si>
    <t>FieldTurf Static Brush has a 7 static brush and spring tine system.  Designed to lift synthetic fibers and level infill material.  Brush height and spring tines are independently adjustable.</t>
  </si>
  <si>
    <t>FieldTurf SweepRight (Standard or Allied)</t>
  </si>
  <si>
    <t>All weather track surface.  The IAAF Certified BSS 300 running track is a durable, all-weather, flood and chip sandwich system with excellent shock absorption and the highest return of enerty.  It's imipereable resilliant, and fast, and can take on anything that comes its way.  The Dual Durometer Sandwich system features a paved-in-place polyurethane basemat, topped with a two-component seal coat and finished with a flow-applied layer of two-component polyurethane and embedded or encapsulated texture.</t>
  </si>
  <si>
    <t>Multiplier</t>
  </si>
  <si>
    <t>FieldTurf Preshipment Testing</t>
  </si>
  <si>
    <t>Preshipment Testing</t>
  </si>
  <si>
    <t>Additional Discount on RS Means available based on dollar volume</t>
  </si>
  <si>
    <t>NJPA 2018</t>
  </si>
  <si>
    <t>NJPA</t>
  </si>
  <si>
    <t>NJPA  Price Per sq. yard</t>
  </si>
  <si>
    <t>Outdoor Court Surfacing (4 Coat Plexipave)</t>
  </si>
  <si>
    <t>4  coat system that provides a long wearing color surface of uniform texture.  Systems are suitable for all climatic conditions and protect asphalt from ultraviolet ray deterioration.  Based on 100% acrylic water vehicle coatings. 1 court is 7200sf.</t>
  </si>
  <si>
    <t>Track surface removal and Disposal</t>
  </si>
  <si>
    <t>Per Sq. Yard</t>
  </si>
  <si>
    <t xml:space="preserve">Work involves the removal and disposal of an existing synthetic track surface up to 13mm in thickness.  This work can only be performed in preparation for the installation of a new FieldTurf or Beynon track surface.  Price applies to projects that are 3500 sy or more. </t>
  </si>
  <si>
    <t xml:space="preserve">Offeror's Support for NJPA Pricing, Percent off the Offeror's Support for NJPA pricing Page </t>
  </si>
  <si>
    <t>FieldTurf agrees to pay NJPA an administrative fee of 1.25% per project.</t>
  </si>
  <si>
    <t>Outdoor Court Surfacing ( 4 Coat Plexipave)</t>
  </si>
  <si>
    <t>RS MEANS Coefficient</t>
  </si>
  <si>
    <t>NJPA Discounts offered on individual manufacturer's published price lists/catalogs</t>
  </si>
  <si>
    <t>FieldTurf NJPA Primary Pricing Spreadsheet</t>
  </si>
  <si>
    <t>Line #</t>
  </si>
  <si>
    <t>Proposed NJPA Contract Price</t>
  </si>
  <si>
    <t>All Pricing is NOT TO EXCEED (Ceiling price) and includes supply, install, and freight within continental US.  FieldTurf will offer the lowest price possible for each customer based on their location, project details, economies of scale opportunities, and wage rate requirements.  The pricing provided below is the maximum per unit cost.</t>
  </si>
  <si>
    <t>Open Market Items or Sourced Goods:  Site Work to build or construct base for Turf, track, or court to install a FieldTurf/Beynon sports surface</t>
  </si>
  <si>
    <t>October 2018 Product ADD</t>
  </si>
  <si>
    <t>FieldTurf Genius- Supply equipment (does not include monthly plan or pole)</t>
  </si>
  <si>
    <t xml:space="preserve">FieldTurf Genius uses the latest in computer technology to document real time field usage and participation.   Data is provided to owner's facilties department that identifies trends in field usage, peak/off peak times, and attendance. Through  intelligent maintenance alerts and schedules, this technology will help you maintain a constant high level of surface performance throughout the life of the turf to maximize usage.  </t>
  </si>
  <si>
    <t>Cost per Unit</t>
  </si>
  <si>
    <t>FieldTurf Genius supply with 8 year Monthly plan</t>
  </si>
  <si>
    <t>FieldTurf Genius uses the latest in computer technology to document real time field usage and participation.   Data is provided to owner's facilties department that identifies trends in field usage, peak/off peak times, and attendance. Through  intelligent maintenance alerts and schedules, this technology will help you maintain a constant high level of surface performance throughout the life of the turf to maximize usage.  Includes 8 year monthly fee.</t>
  </si>
  <si>
    <t>FieldTurf Re-Cover (Replacement Overlay)</t>
  </si>
  <si>
    <t>Install a new FieldTurf field on top of an eligible  existing synthetic field.   Process allows for consistent footing, ball-tosurface interaction and performance on Re-Cover, the existing field is carefully leveled to
ensure planarity. A surfactant is then applied
to the existing infill to lower surface tension
and aid in reducing long-term compaction. (Additional costs may apply for additional leveling/base remediation).</t>
  </si>
  <si>
    <t>FieldTurf Double Play Speed</t>
  </si>
  <si>
    <t>Baseball turf product designed for a "fast" field.  Our development program pushed past the standard infield/outfield options to deliver optimal
performance specifically for your field. DoublePlay allows you to
design your entire field, start to finish, with precision. Pricing applies to a minimum purchase of 40,000 sf.</t>
  </si>
  <si>
    <t>FieldTurf Double Play Natural</t>
  </si>
  <si>
    <t>Baseball turf product designed to play like a natural grass field.  Our development program pushed past the standard infield/outfield to deliver optimal performance specifically for your field. DoublePlay allows you to
design your entire field, start to finish, with precision.  Pricing applies to a minimum purchase of 40,000 sf.</t>
  </si>
  <si>
    <t>Tarket Indoor Court Flooring:  OS 7.1</t>
  </si>
  <si>
    <t>OS 7.1</t>
  </si>
  <si>
    <t xml:space="preserve">name change </t>
  </si>
  <si>
    <t>WBSS</t>
  </si>
  <si>
    <t>To resurface a running track using the Beynon Water Based Spray- BeyPur 160.  Price is to be ADDED to the BSS-100 RE, BSS-200 RE, BSS-100, BSS-200 RED track options only.</t>
  </si>
  <si>
    <t>The Olympic-caliber BSS 1000 is IAAF certified and offers athletes the highest level of control and maximum energy return.  It makes training more manageable and allows athletes to complete at their best.  The BSS 1000 running track can be TUNED to meet the precise durometer required to meet the desires and needs of your coaching staff, athletes and facility managers.   The BSS 1000 is designed and manufactured for optimal competitive performance indoors and out.  EPDM granules-embedded, encapsulated or Hobart textured- are mixed throughout the wear layer giving athletes the necessary traction for improved response times and total control.</t>
  </si>
  <si>
    <t>FieldTurf Triple Threat Natural</t>
  </si>
  <si>
    <t>Triple Threat Speed</t>
  </si>
  <si>
    <t>Softball turf product designed for a "fast" field.  Our development program pushed past the standard infield/outfield options to deliver optimal performance specifically for your field. Triple Threat Speed allows you to design your entire field, start to finish, with precision. Pricing applies to a minimum purchase of 40,000 sf.</t>
  </si>
  <si>
    <t>Softball turf product designed to play like a natural grass field.  Our development program pushed past the standard infield/outfield to deliver optimal performance specifically for your field. Triple Threat Natural allows you to design your entire field, start to finish, with precision.  Pricing applies to a minimum purchase of 40,000 sf.</t>
  </si>
  <si>
    <t xml:space="preserve">FieldTurf </t>
  </si>
  <si>
    <t>FieldTurf Field Sweep</t>
  </si>
  <si>
    <t>$             5,000.00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</si>
</sst>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164" formatCode="&quot;$&quot;#,##0.00"/>
    <numFmt numFmtId="165" formatCode="00000"/>
    <numFmt numFmtId="166" formatCode="0.000%"/>
    <numFmt numFmtId="167" formatCode="0.0%"/>
    <numFmt numFmtId="168" formatCode="0.0000%"/>
    <numFmt numFmtId="169" formatCode="0.000"/>
    <numFmt numFmtId="170" formatCode="_(&quot;$&quot;* #,##0_);_(&quot;$&quot;* \(#,##0\);_(&quot;$&quot;*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0"/>
      <color indexed="8"/>
      <name val="Arial"/>
      <family val="2"/>
    </font>
    <font>
      <sz val="9"/>
      <color rgb="FF000000"/>
      <name val="Calibri"/>
      <family val="2"/>
      <scheme val="minor"/>
    </font>
    <font>
      <sz val="9"/>
      <color theme="1"/>
      <name val="Calibri"/>
      <family val="2"/>
      <scheme val="minor"/>
    </font>
    <font>
      <sz val="9"/>
      <color theme="1"/>
      <name val="Arial"/>
      <family val="2"/>
    </font>
    <font>
      <b/>
      <sz val="14"/>
      <color theme="1"/>
      <name val="Calibri"/>
      <family val="2"/>
      <scheme val="minor"/>
    </font>
    <font>
      <sz val="11"/>
      <name val="Calibri"/>
      <family val="2"/>
      <scheme val="minor"/>
    </font>
    <font>
      <b/>
      <sz val="11"/>
      <name val="Calibri"/>
      <family val="2"/>
      <scheme val="minor"/>
    </font>
    <font>
      <b/>
      <sz val="12"/>
      <color theme="1"/>
      <name val="Times New Roman"/>
      <family val="1"/>
    </font>
    <font>
      <sz val="12"/>
      <color theme="1"/>
      <name val="Times New Roman"/>
      <family val="1"/>
    </font>
    <font>
      <sz val="24"/>
      <color theme="1"/>
      <name val="Calibri"/>
      <family val="2"/>
      <scheme val="minor"/>
    </font>
    <font>
      <sz val="9"/>
      <color theme="1"/>
      <name val="Calibri"/>
      <family val="2"/>
    </font>
    <font>
      <sz val="11"/>
      <name val="Arial"/>
      <family val="2"/>
    </font>
    <font>
      <sz val="9"/>
      <name val="Calibri"/>
      <family val="2"/>
    </font>
    <font>
      <b/>
      <sz val="11"/>
      <color rgb="FF000000"/>
      <name val="Calibri"/>
      <family val="2"/>
      <scheme val="minor"/>
    </font>
    <font>
      <b/>
      <sz val="10"/>
      <name val="Times New Roman"/>
      <family val="1"/>
    </font>
    <font>
      <sz val="12"/>
      <name val="Times New Roman"/>
      <family val="1"/>
    </font>
    <font>
      <sz val="10"/>
      <name val="Times New Roman"/>
      <family val="1"/>
    </font>
    <font>
      <sz val="9"/>
      <name val="Arial"/>
      <family val="2"/>
    </font>
    <font>
      <sz val="11"/>
      <color rgb="FFFF0000"/>
      <name val="Calibri"/>
      <family val="2"/>
      <scheme val="minor"/>
    </font>
    <font>
      <sz val="9"/>
      <name val="Calibri"/>
      <family val="2"/>
      <scheme val="minor"/>
    </font>
    <font>
      <b/>
      <sz val="9"/>
      <name val="Calibri"/>
      <family val="2"/>
    </font>
    <font>
      <b/>
      <sz val="10"/>
      <name val="Arial"/>
      <family val="2"/>
    </font>
    <font>
      <b/>
      <sz val="9"/>
      <color theme="1"/>
      <name val="Calibri"/>
      <family val="2"/>
      <scheme val="minor"/>
    </font>
    <font>
      <sz val="9"/>
      <color indexed="8"/>
      <name val="Calibri"/>
      <family val="2"/>
    </font>
    <font>
      <sz val="9"/>
      <color theme="1"/>
      <name val="Symbol"/>
      <family val="1"/>
      <charset val="2"/>
    </font>
    <font>
      <sz val="7"/>
      <color theme="1"/>
      <name val="Times New Roman"/>
      <family val="1"/>
    </font>
    <font>
      <sz val="11"/>
      <color rgb="FF000000"/>
      <name val="Calibri"/>
      <family val="2"/>
      <scheme val="minor"/>
    </font>
    <font>
      <b/>
      <sz val="9"/>
      <name val="Calibri"/>
      <family val="2"/>
      <scheme val="minor"/>
    </font>
    <font>
      <sz val="9"/>
      <color indexed="8"/>
      <name val="Arial"/>
      <family val="2"/>
    </font>
    <font>
      <sz val="9"/>
      <color rgb="FF000000"/>
      <name val="Calibri"/>
      <family val="2"/>
    </font>
    <font>
      <b/>
      <sz val="24"/>
      <color theme="1"/>
      <name val="Calibri"/>
      <family val="2"/>
      <scheme val="minor"/>
    </font>
    <font>
      <sz val="12"/>
      <color theme="1"/>
      <name val="Calibri"/>
      <family val="2"/>
      <scheme val="minor"/>
    </font>
    <font>
      <sz val="11"/>
      <color theme="1"/>
      <name val="Calibri"/>
      <family val="2"/>
    </font>
    <font>
      <sz val="12"/>
      <color rgb="FF000000"/>
      <name val="Calibri"/>
      <family val="2"/>
    </font>
    <font>
      <sz val="10"/>
      <color theme="1"/>
      <name val="Arial"/>
      <family val="2"/>
    </font>
    <font>
      <sz val="12"/>
      <color rgb="FF000000"/>
      <name val="Calibri"/>
      <family val="2"/>
      <scheme val="minor"/>
    </font>
    <font>
      <sz val="11"/>
      <color rgb="FF000000"/>
      <name val="Calibri"/>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auto="1"/>
      </right>
      <top/>
      <bottom style="thin">
        <color auto="1"/>
      </bottom>
      <diagonal/>
    </border>
    <border>
      <left/>
      <right/>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lignment vertical="center"/>
    </xf>
    <xf numFmtId="9" fontId="4" fillId="0" borderId="0" applyFont="0" applyFill="0" applyBorder="0" applyAlignment="0" applyProtection="0"/>
    <xf numFmtId="44" fontId="4" fillId="0" borderId="0" applyFont="0" applyFill="0" applyBorder="0" applyAlignment="0" applyProtection="0"/>
  </cellStyleXfs>
  <cellXfs count="238">
    <xf numFmtId="0" fontId="0" fillId="0" borderId="0" xfId="0"/>
    <xf numFmtId="0" fontId="0" fillId="0" borderId="1" xfId="0" applyFont="1" applyFill="1" applyBorder="1"/>
    <xf numFmtId="0" fontId="0" fillId="0" borderId="1" xfId="0" applyBorder="1" applyAlignment="1"/>
    <xf numFmtId="0" fontId="2" fillId="0" borderId="1" xfId="0" applyFont="1" applyBorder="1" applyAlignment="1">
      <alignment horizontal="center" vertical="center" wrapText="1"/>
    </xf>
    <xf numFmtId="0" fontId="2" fillId="2" borderId="1" xfId="0" applyNumberFormat="1" applyFont="1" applyFill="1" applyBorder="1" applyAlignment="1">
      <alignment wrapText="1"/>
    </xf>
    <xf numFmtId="164" fontId="2" fillId="2" borderId="1" xfId="0" applyNumberFormat="1" applyFont="1" applyFill="1" applyBorder="1" applyAlignment="1">
      <alignment wrapText="1"/>
    </xf>
    <xf numFmtId="10" fontId="2" fillId="2" borderId="1" xfId="0" applyNumberFormat="1" applyFont="1" applyFill="1" applyBorder="1" applyAlignment="1">
      <alignment wrapText="1"/>
    </xf>
    <xf numFmtId="0" fontId="2" fillId="0" borderId="1" xfId="0" applyNumberFormat="1" applyFont="1" applyFill="1" applyBorder="1" applyAlignment="1">
      <alignment wrapText="1"/>
    </xf>
    <xf numFmtId="0" fontId="6" fillId="0" borderId="1" xfId="0" applyFont="1" applyBorder="1" applyAlignment="1">
      <alignment vertical="center" wrapText="1"/>
    </xf>
    <xf numFmtId="0" fontId="0" fillId="0" borderId="1" xfId="0" applyFont="1" applyFill="1" applyBorder="1" applyAlignment="1">
      <alignment horizontal="right"/>
    </xf>
    <xf numFmtId="164" fontId="0" fillId="0" borderId="1" xfId="0" applyNumberFormat="1" applyFont="1" applyBorder="1" applyAlignment="1">
      <alignment wrapText="1"/>
    </xf>
    <xf numFmtId="10" fontId="0" fillId="0" borderId="1" xfId="0" applyNumberFormat="1" applyFont="1" applyBorder="1" applyAlignment="1">
      <alignment wrapText="1"/>
    </xf>
    <xf numFmtId="0" fontId="2" fillId="0" borderId="1" xfId="0" applyNumberFormat="1" applyFont="1" applyBorder="1" applyAlignment="1">
      <alignment wrapText="1"/>
    </xf>
    <xf numFmtId="0" fontId="7" fillId="0" borderId="1" xfId="0" applyNumberFormat="1" applyFont="1" applyBorder="1" applyAlignment="1">
      <alignment wrapText="1"/>
    </xf>
    <xf numFmtId="0" fontId="0" fillId="0" borderId="1" xfId="0" applyBorder="1" applyAlignment="1">
      <alignment wrapText="1"/>
    </xf>
    <xf numFmtId="0" fontId="0" fillId="0" borderId="1" xfId="0" applyNumberFormat="1" applyFont="1" applyBorder="1" applyAlignment="1">
      <alignment wrapText="1"/>
    </xf>
    <xf numFmtId="9" fontId="1" fillId="0" borderId="1" xfId="2" applyFont="1" applyBorder="1" applyAlignment="1" applyProtection="1">
      <alignment horizontal="center" vertical="top" wrapText="1"/>
      <protection locked="0"/>
    </xf>
    <xf numFmtId="164" fontId="0" fillId="2" borderId="1" xfId="0" applyNumberFormat="1" applyFont="1" applyFill="1" applyBorder="1" applyAlignment="1">
      <alignment wrapText="1"/>
    </xf>
    <xf numFmtId="10" fontId="0" fillId="2" borderId="1" xfId="0" applyNumberFormat="1" applyFont="1" applyFill="1" applyBorder="1" applyAlignment="1">
      <alignment wrapText="1"/>
    </xf>
    <xf numFmtId="0" fontId="0" fillId="0" borderId="1" xfId="0" applyFill="1" applyBorder="1" applyAlignment="1">
      <alignment wrapText="1"/>
    </xf>
    <xf numFmtId="0" fontId="8" fillId="0" borderId="1" xfId="0" applyFont="1" applyFill="1" applyBorder="1" applyAlignment="1">
      <alignment wrapText="1"/>
    </xf>
    <xf numFmtId="0" fontId="8" fillId="0" borderId="1" xfId="0" applyFont="1" applyFill="1" applyBorder="1" applyAlignment="1"/>
    <xf numFmtId="0" fontId="9" fillId="2" borderId="1" xfId="0" applyNumberFormat="1" applyFont="1" applyFill="1" applyBorder="1" applyAlignment="1">
      <alignment wrapText="1"/>
    </xf>
    <xf numFmtId="0" fontId="0" fillId="0" borderId="1" xfId="0" applyFont="1" applyFill="1" applyBorder="1" applyAlignment="1">
      <alignment wrapText="1"/>
    </xf>
    <xf numFmtId="44" fontId="5" fillId="0" borderId="1" xfId="1" applyFont="1" applyFill="1" applyBorder="1"/>
    <xf numFmtId="0" fontId="7" fillId="0" borderId="1" xfId="0" applyFont="1" applyFill="1" applyBorder="1" applyAlignment="1" applyProtection="1">
      <alignment vertical="top" wrapText="1"/>
      <protection locked="0"/>
    </xf>
    <xf numFmtId="0" fontId="0" fillId="2" borderId="0" xfId="0" applyFill="1" applyAlignment="1">
      <alignment wrapText="1"/>
    </xf>
    <xf numFmtId="0" fontId="4" fillId="0" borderId="1" xfId="0" applyFont="1" applyFill="1" applyBorder="1" applyAlignment="1">
      <alignment horizontal="left" wrapText="1"/>
    </xf>
    <xf numFmtId="165" fontId="0" fillId="0" borderId="1" xfId="0" applyNumberFormat="1" applyFont="1" applyFill="1" applyBorder="1" applyAlignment="1">
      <alignment horizontal="right"/>
    </xf>
    <xf numFmtId="44" fontId="1" fillId="0" borderId="1" xfId="1" applyFont="1" applyBorder="1" applyAlignment="1">
      <alignment wrapText="1"/>
    </xf>
    <xf numFmtId="166" fontId="1" fillId="0" borderId="1" xfId="2" applyNumberFormat="1" applyFont="1" applyBorder="1" applyAlignment="1">
      <alignment wrapText="1"/>
    </xf>
    <xf numFmtId="0" fontId="5" fillId="0" borderId="1" xfId="0" applyFont="1" applyBorder="1" applyAlignment="1">
      <alignment horizontal="left"/>
    </xf>
    <xf numFmtId="0" fontId="2" fillId="2" borderId="0" xfId="0" applyFont="1" applyFill="1" applyBorder="1" applyAlignment="1">
      <alignment wrapText="1"/>
    </xf>
    <xf numFmtId="44" fontId="1" fillId="2" borderId="0" xfId="1" applyFont="1" applyFill="1" applyBorder="1" applyAlignment="1">
      <alignment wrapText="1"/>
    </xf>
    <xf numFmtId="0" fontId="4" fillId="0" borderId="1" xfId="0" applyFont="1" applyBorder="1"/>
    <xf numFmtId="0" fontId="0" fillId="2" borderId="1" xfId="0" applyFill="1" applyBorder="1" applyAlignment="1">
      <alignment wrapText="1"/>
    </xf>
    <xf numFmtId="0" fontId="0" fillId="0" borderId="1" xfId="0" applyFont="1" applyBorder="1" applyAlignment="1">
      <alignment wrapText="1"/>
    </xf>
    <xf numFmtId="0" fontId="11" fillId="2" borderId="2" xfId="0" applyFont="1" applyFill="1" applyBorder="1" applyAlignment="1">
      <alignment wrapText="1"/>
    </xf>
    <xf numFmtId="0" fontId="2" fillId="2" borderId="1" xfId="0" applyFont="1" applyFill="1" applyBorder="1" applyAlignment="1">
      <alignment wrapText="1"/>
    </xf>
    <xf numFmtId="0" fontId="0" fillId="0" borderId="1" xfId="0" applyFont="1" applyFill="1" applyBorder="1" applyAlignment="1">
      <alignment horizontal="right" wrapText="1"/>
    </xf>
    <xf numFmtId="44" fontId="1" fillId="0" borderId="1" xfId="1" applyFont="1" applyFill="1" applyBorder="1"/>
    <xf numFmtId="0" fontId="12" fillId="0" borderId="0" xfId="0" applyFont="1" applyAlignment="1">
      <alignment vertical="center"/>
    </xf>
    <xf numFmtId="0" fontId="0" fillId="0" borderId="0" xfId="0" applyAlignment="1">
      <alignment wrapText="1"/>
    </xf>
    <xf numFmtId="0" fontId="13" fillId="0" borderId="0" xfId="0" applyFont="1" applyAlignment="1">
      <alignment vertical="center"/>
    </xf>
    <xf numFmtId="0" fontId="0" fillId="3" borderId="1" xfId="0" applyFill="1" applyBorder="1" applyAlignment="1"/>
    <xf numFmtId="0" fontId="14" fillId="0" borderId="0" xfId="0" applyFont="1"/>
    <xf numFmtId="0" fontId="0" fillId="0" borderId="0" xfId="0" applyFont="1" applyFill="1" applyBorder="1"/>
    <xf numFmtId="0" fontId="0" fillId="0" borderId="0" xfId="0" applyFont="1" applyFill="1" applyBorder="1" applyAlignment="1">
      <alignment horizontal="left" wrapText="1"/>
    </xf>
    <xf numFmtId="0" fontId="0" fillId="0" borderId="0" xfId="0" applyFont="1" applyFill="1" applyBorder="1" applyAlignment="1">
      <alignment horizontal="right"/>
    </xf>
    <xf numFmtId="44" fontId="1" fillId="0" borderId="0" xfId="1" applyFont="1" applyFill="1" applyBorder="1"/>
    <xf numFmtId="0" fontId="15" fillId="0" borderId="1" xfId="0" applyFont="1" applyBorder="1" applyAlignment="1">
      <alignment vertical="center" wrapText="1"/>
    </xf>
    <xf numFmtId="44" fontId="4" fillId="0" borderId="1" xfId="1" applyFont="1" applyFill="1" applyBorder="1" applyAlignment="1">
      <alignment horizontal="center"/>
    </xf>
    <xf numFmtId="0" fontId="16" fillId="0" borderId="1" xfId="0" applyFont="1" applyBorder="1" applyAlignment="1">
      <alignment wrapText="1"/>
    </xf>
    <xf numFmtId="0" fontId="17" fillId="0" borderId="1" xfId="0" applyFont="1" applyBorder="1" applyAlignment="1">
      <alignment vertical="center" wrapText="1"/>
    </xf>
    <xf numFmtId="0" fontId="18" fillId="0" borderId="0" xfId="0" applyFont="1" applyAlignment="1">
      <alignment vertical="center" wrapText="1"/>
    </xf>
    <xf numFmtId="0" fontId="2" fillId="0" borderId="0" xfId="0" applyFont="1" applyAlignment="1">
      <alignment vertical="center" wrapText="1"/>
    </xf>
    <xf numFmtId="0" fontId="19" fillId="0" borderId="1" xfId="0" applyFont="1" applyBorder="1" applyAlignment="1">
      <alignment horizontal="center" vertical="center" wrapText="1"/>
    </xf>
    <xf numFmtId="0" fontId="20" fillId="0" borderId="0" xfId="0" applyFont="1" applyAlignment="1">
      <alignment horizontal="left" vertical="center" wrapText="1"/>
    </xf>
    <xf numFmtId="0" fontId="0" fillId="0" borderId="0" xfId="0" applyFill="1"/>
    <xf numFmtId="0" fontId="21" fillId="0" borderId="1" xfId="0" applyFont="1" applyBorder="1" applyAlignment="1">
      <alignment horizontal="center" vertical="center"/>
    </xf>
    <xf numFmtId="168" fontId="21" fillId="0" borderId="1" xfId="4" applyNumberFormat="1" applyFont="1" applyBorder="1" applyAlignment="1">
      <alignment horizontal="center" vertical="center"/>
    </xf>
    <xf numFmtId="0" fontId="21" fillId="0" borderId="0" xfId="0" applyFont="1" applyFill="1" applyAlignment="1">
      <alignment horizontal="left" vertical="center" wrapText="1"/>
    </xf>
    <xf numFmtId="0" fontId="21" fillId="0" borderId="0" xfId="0" applyFont="1" applyAlignment="1">
      <alignment horizontal="left" vertical="center" wrapText="1"/>
    </xf>
    <xf numFmtId="0" fontId="21" fillId="0" borderId="1" xfId="0" applyFont="1" applyBorder="1" applyAlignment="1">
      <alignment horizontal="center" vertical="center" wrapText="1"/>
    </xf>
    <xf numFmtId="164" fontId="21" fillId="0" borderId="1" xfId="0" applyNumberFormat="1" applyFont="1" applyBorder="1" applyAlignment="1">
      <alignment horizontal="center" vertical="center"/>
    </xf>
    <xf numFmtId="169" fontId="21" fillId="0" borderId="0" xfId="0" applyNumberFormat="1" applyFont="1" applyAlignment="1">
      <alignment horizontal="left" vertical="center" wrapText="1"/>
    </xf>
    <xf numFmtId="9" fontId="21" fillId="0" borderId="1" xfId="0" applyNumberFormat="1" applyFont="1" applyBorder="1" applyAlignment="1">
      <alignment horizontal="center" vertical="center"/>
    </xf>
    <xf numFmtId="0" fontId="4" fillId="0" borderId="0" xfId="0" applyFont="1" applyFill="1" applyAlignment="1"/>
    <xf numFmtId="0" fontId="4" fillId="0" borderId="0" xfId="0" applyFont="1" applyAlignment="1">
      <alignment horizontal="center"/>
    </xf>
    <xf numFmtId="167" fontId="21" fillId="0" borderId="1" xfId="0" applyNumberFormat="1" applyFont="1" applyBorder="1" applyAlignment="1">
      <alignment horizontal="center" vertical="center"/>
    </xf>
    <xf numFmtId="0" fontId="2" fillId="0" borderId="6" xfId="0" applyFont="1" applyFill="1" applyBorder="1" applyAlignment="1" applyProtection="1">
      <alignment horizontal="center" vertical="center" wrapText="1"/>
      <protection locked="0"/>
    </xf>
    <xf numFmtId="0" fontId="7" fillId="0" borderId="0" xfId="0" applyFont="1" applyFill="1" applyAlignment="1">
      <alignment vertical="top" wrapText="1"/>
    </xf>
    <xf numFmtId="164" fontId="0" fillId="0" borderId="1" xfId="0" applyNumberFormat="1" applyFont="1" applyFill="1" applyBorder="1" applyAlignment="1">
      <alignment wrapText="1"/>
    </xf>
    <xf numFmtId="0" fontId="7" fillId="0" borderId="1" xfId="0" applyNumberFormat="1" applyFont="1" applyFill="1" applyBorder="1" applyAlignment="1">
      <alignment wrapText="1"/>
    </xf>
    <xf numFmtId="9" fontId="1" fillId="0" borderId="1" xfId="2" applyFont="1" applyBorder="1" applyAlignment="1">
      <alignment wrapText="1"/>
    </xf>
    <xf numFmtId="9" fontId="26" fillId="0" borderId="1" xfId="0" applyNumberFormat="1" applyFont="1" applyFill="1" applyBorder="1" applyAlignment="1">
      <alignment horizontal="center" wrapText="1"/>
    </xf>
    <xf numFmtId="2" fontId="4" fillId="0" borderId="1" xfId="5" applyNumberFormat="1" applyFont="1" applyFill="1" applyBorder="1" applyAlignment="1">
      <alignment horizontal="center" wrapText="1"/>
    </xf>
    <xf numFmtId="44" fontId="4" fillId="0" borderId="2" xfId="5" applyFont="1" applyFill="1" applyBorder="1" applyAlignment="1">
      <alignment horizontal="center" wrapText="1"/>
    </xf>
    <xf numFmtId="0" fontId="4" fillId="0" borderId="1" xfId="0" applyFont="1" applyFill="1" applyBorder="1" applyAlignment="1">
      <alignment wrapText="1"/>
    </xf>
    <xf numFmtId="0" fontId="0" fillId="0" borderId="0" xfId="0" applyFill="1" applyBorder="1"/>
    <xf numFmtId="0" fontId="4" fillId="0" borderId="0" xfId="0" applyFont="1" applyFill="1" applyBorder="1" applyAlignment="1">
      <alignment wrapText="1"/>
    </xf>
    <xf numFmtId="44" fontId="4" fillId="0" borderId="0" xfId="5" applyFont="1" applyFill="1" applyBorder="1" applyAlignment="1">
      <alignment horizontal="center" wrapText="1"/>
    </xf>
    <xf numFmtId="9" fontId="26" fillId="0" borderId="0" xfId="0" applyNumberFormat="1" applyFont="1" applyFill="1" applyBorder="1" applyAlignment="1">
      <alignment horizontal="center" wrapText="1"/>
    </xf>
    <xf numFmtId="2" fontId="4" fillId="0" borderId="0" xfId="5" applyNumberFormat="1" applyFont="1" applyFill="1" applyBorder="1" applyAlignment="1">
      <alignment horizontal="center" wrapText="1"/>
    </xf>
    <xf numFmtId="44" fontId="4" fillId="0" borderId="1" xfId="1" applyFont="1" applyFill="1" applyBorder="1" applyAlignment="1">
      <alignment horizontal="center" wrapText="1"/>
    </xf>
    <xf numFmtId="0" fontId="23" fillId="0" borderId="0" xfId="0" applyFont="1"/>
    <xf numFmtId="0" fontId="7" fillId="0" borderId="1" xfId="0" applyFont="1" applyBorder="1" applyAlignment="1">
      <alignment wrapText="1"/>
    </xf>
    <xf numFmtId="0" fontId="27" fillId="0" borderId="0" xfId="0" applyFont="1" applyAlignment="1">
      <alignment vertical="center" wrapText="1"/>
    </xf>
    <xf numFmtId="0" fontId="6" fillId="0" borderId="1" xfId="0" applyFont="1" applyFill="1" applyBorder="1" applyAlignment="1" applyProtection="1">
      <alignment horizontal="left" vertical="top" wrapText="1"/>
      <protection locked="0"/>
    </xf>
    <xf numFmtId="0" fontId="10" fillId="0" borderId="1" xfId="0" applyFont="1" applyFill="1" applyBorder="1" applyAlignment="1">
      <alignment wrapText="1"/>
    </xf>
    <xf numFmtId="0" fontId="22" fillId="0" borderId="1" xfId="0" applyFont="1" applyFill="1" applyBorder="1" applyAlignment="1">
      <alignment wrapText="1"/>
    </xf>
    <xf numFmtId="164" fontId="2" fillId="2" borderId="1" xfId="0" applyNumberFormat="1" applyFont="1" applyFill="1" applyBorder="1" applyAlignment="1">
      <alignment horizontal="center" wrapText="1"/>
    </xf>
    <xf numFmtId="0" fontId="27" fillId="2" borderId="1" xfId="0" applyNumberFormat="1" applyFont="1" applyFill="1" applyBorder="1" applyAlignment="1">
      <alignment wrapText="1"/>
    </xf>
    <xf numFmtId="0" fontId="4" fillId="0" borderId="1" xfId="0" applyFont="1" applyBorder="1" applyAlignment="1">
      <alignment horizontal="left"/>
    </xf>
    <xf numFmtId="0" fontId="24" fillId="0" borderId="1" xfId="0" applyFont="1" applyBorder="1" applyAlignment="1">
      <alignment wrapText="1"/>
    </xf>
    <xf numFmtId="165" fontId="10" fillId="0" borderId="1" xfId="0" applyNumberFormat="1" applyFont="1" applyFill="1" applyBorder="1" applyAlignment="1">
      <alignment horizontal="right"/>
    </xf>
    <xf numFmtId="44" fontId="10" fillId="0" borderId="1" xfId="1" applyFont="1" applyBorder="1" applyAlignment="1">
      <alignment wrapText="1"/>
    </xf>
    <xf numFmtId="9" fontId="10" fillId="0" borderId="1" xfId="2" applyFont="1" applyBorder="1" applyAlignment="1">
      <alignment wrapText="1"/>
    </xf>
    <xf numFmtId="0" fontId="23" fillId="0" borderId="0" xfId="0" applyFont="1" applyFill="1" applyBorder="1"/>
    <xf numFmtId="44" fontId="0" fillId="0" borderId="0" xfId="5" applyFont="1" applyFill="1" applyBorder="1"/>
    <xf numFmtId="3" fontId="0" fillId="0" borderId="0" xfId="0" applyNumberFormat="1" applyFill="1" applyBorder="1"/>
    <xf numFmtId="164" fontId="2" fillId="2" borderId="3" xfId="0" applyNumberFormat="1" applyFont="1" applyFill="1" applyBorder="1" applyAlignment="1">
      <alignment wrapText="1"/>
    </xf>
    <xf numFmtId="10" fontId="2" fillId="2" borderId="3" xfId="0" applyNumberFormat="1" applyFont="1" applyFill="1" applyBorder="1" applyAlignment="1">
      <alignment wrapText="1"/>
    </xf>
    <xf numFmtId="0" fontId="2" fillId="2" borderId="0" xfId="0" applyFont="1" applyFill="1" applyAlignment="1">
      <alignment wrapText="1"/>
    </xf>
    <xf numFmtId="44" fontId="1" fillId="0" borderId="0" xfId="1" applyFont="1" applyBorder="1" applyAlignment="1">
      <alignment wrapText="1"/>
    </xf>
    <xf numFmtId="0" fontId="0" fillId="0" borderId="0" xfId="0" applyBorder="1"/>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lignment wrapText="1"/>
    </xf>
    <xf numFmtId="0" fontId="29" fillId="0" borderId="1" xfId="0" applyFont="1" applyBorder="1" applyAlignment="1">
      <alignment horizontal="justify" vertical="center" wrapText="1"/>
    </xf>
    <xf numFmtId="0" fontId="31" fillId="0" borderId="1" xfId="0" applyFont="1" applyFill="1" applyBorder="1" applyAlignment="1" applyProtection="1">
      <alignment horizontal="left" vertical="top" wrapText="1"/>
      <protection locked="0"/>
    </xf>
    <xf numFmtId="0" fontId="31"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 xfId="0" applyFont="1" applyFill="1" applyBorder="1" applyAlignment="1">
      <alignment wrapText="1"/>
    </xf>
    <xf numFmtId="0" fontId="7" fillId="0" borderId="1" xfId="0" applyFont="1" applyFill="1" applyBorder="1" applyAlignment="1" applyProtection="1">
      <alignment horizontal="left" vertical="top" wrapText="1"/>
      <protection locked="0"/>
    </xf>
    <xf numFmtId="0" fontId="27" fillId="2" borderId="1" xfId="0" applyFont="1" applyFill="1" applyBorder="1" applyAlignment="1">
      <alignment wrapText="1"/>
    </xf>
    <xf numFmtId="0" fontId="32" fillId="2" borderId="2" xfId="0" applyFont="1" applyFill="1" applyBorder="1" applyAlignment="1">
      <alignment wrapText="1"/>
    </xf>
    <xf numFmtId="0" fontId="24" fillId="0" borderId="2" xfId="0" applyFont="1" applyFill="1" applyBorder="1" applyAlignment="1">
      <alignment wrapText="1"/>
    </xf>
    <xf numFmtId="0" fontId="7" fillId="0" borderId="1" xfId="0" applyFont="1" applyFill="1" applyBorder="1" applyAlignment="1">
      <alignment horizontal="left" wrapText="1"/>
    </xf>
    <xf numFmtId="0" fontId="22" fillId="0" borderId="1" xfId="0" applyFont="1" applyFill="1" applyBorder="1" applyAlignment="1" applyProtection="1">
      <alignment horizontal="left" vertical="top" wrapText="1"/>
      <protection locked="0"/>
    </xf>
    <xf numFmtId="0" fontId="8" fillId="0" borderId="0" xfId="0" applyFont="1" applyAlignment="1">
      <alignment vertical="center" wrapText="1"/>
    </xf>
    <xf numFmtId="164" fontId="2" fillId="2" borderId="6" xfId="0" applyNumberFormat="1" applyFont="1" applyFill="1" applyBorder="1" applyAlignment="1">
      <alignment wrapText="1"/>
    </xf>
    <xf numFmtId="164" fontId="0" fillId="2" borderId="6" xfId="0" applyNumberFormat="1" applyFont="1" applyFill="1" applyBorder="1" applyAlignment="1">
      <alignment wrapText="1"/>
    </xf>
    <xf numFmtId="10" fontId="0" fillId="2" borderId="6" xfId="0" applyNumberFormat="1" applyFont="1" applyFill="1" applyBorder="1" applyAlignment="1">
      <alignment wrapText="1"/>
    </xf>
    <xf numFmtId="0" fontId="17" fillId="0" borderId="1" xfId="0" applyNumberFormat="1" applyFont="1" applyFill="1" applyBorder="1" applyAlignment="1">
      <alignment wrapText="1"/>
    </xf>
    <xf numFmtId="0" fontId="0" fillId="0" borderId="6" xfId="0" applyFont="1" applyFill="1" applyBorder="1" applyAlignment="1">
      <alignment horizontal="right"/>
    </xf>
    <xf numFmtId="164" fontId="0" fillId="0" borderId="6" xfId="0" applyNumberFormat="1" applyFont="1" applyFill="1" applyBorder="1" applyAlignment="1">
      <alignment wrapText="1"/>
    </xf>
    <xf numFmtId="0" fontId="33" fillId="0" borderId="1" xfId="3" applyNumberFormat="1" applyFont="1" applyFill="1" applyBorder="1" applyAlignment="1">
      <alignment vertical="top" wrapText="1"/>
    </xf>
    <xf numFmtId="0" fontId="34" fillId="0" borderId="0" xfId="0" applyFont="1" applyFill="1" applyAlignment="1">
      <alignment wrapText="1"/>
    </xf>
    <xf numFmtId="0" fontId="5" fillId="0" borderId="2" xfId="3" applyNumberFormat="1" applyFont="1" applyFill="1" applyBorder="1" applyAlignment="1">
      <alignment vertical="top" wrapText="1"/>
    </xf>
    <xf numFmtId="0" fontId="15" fillId="0" borderId="1" xfId="0" applyFont="1" applyFill="1" applyBorder="1" applyAlignment="1">
      <alignment vertical="top" wrapText="1"/>
    </xf>
    <xf numFmtId="44" fontId="10" fillId="0" borderId="1" xfId="1" applyFont="1" applyFill="1" applyBorder="1"/>
    <xf numFmtId="0" fontId="2" fillId="2" borderId="1" xfId="0" applyFont="1" applyFill="1" applyBorder="1"/>
    <xf numFmtId="0" fontId="27" fillId="2" borderId="1" xfId="0" applyFont="1" applyFill="1" applyBorder="1" applyAlignment="1">
      <alignment horizontal="left" wrapText="1"/>
    </xf>
    <xf numFmtId="0" fontId="2" fillId="2" borderId="1" xfId="0" applyFont="1" applyFill="1" applyBorder="1" applyAlignment="1">
      <alignment horizontal="center"/>
    </xf>
    <xf numFmtId="44" fontId="2" fillId="2" borderId="1" xfId="5" applyFont="1" applyFill="1" applyBorder="1" applyAlignment="1">
      <alignment horizontal="center"/>
    </xf>
    <xf numFmtId="9" fontId="2" fillId="2" borderId="1" xfId="4" applyNumberFormat="1" applyFont="1" applyFill="1" applyBorder="1" applyAlignment="1">
      <alignment horizontal="center"/>
    </xf>
    <xf numFmtId="44" fontId="2" fillId="2" borderId="1" xfId="5" applyFont="1" applyFill="1" applyBorder="1" applyAlignment="1">
      <alignment horizontal="center" wrapText="1"/>
    </xf>
    <xf numFmtId="0" fontId="21" fillId="0" borderId="1" xfId="0" applyNumberFormat="1" applyFont="1" applyBorder="1" applyAlignment="1">
      <alignment horizontal="center" vertical="center"/>
    </xf>
    <xf numFmtId="2" fontId="21" fillId="0" borderId="1" xfId="0" applyNumberFormat="1" applyFont="1" applyBorder="1" applyAlignment="1">
      <alignment horizontal="center" vertical="center"/>
    </xf>
    <xf numFmtId="0" fontId="3" fillId="0" borderId="0" xfId="0" applyFont="1" applyAlignment="1">
      <alignment wrapText="1"/>
    </xf>
    <xf numFmtId="0" fontId="4" fillId="0" borderId="0" xfId="0" applyFont="1" applyFill="1" applyBorder="1" applyAlignment="1">
      <alignment horizontal="center" wrapText="1"/>
    </xf>
    <xf numFmtId="0" fontId="35" fillId="0" borderId="0" xfId="0" applyFont="1"/>
    <xf numFmtId="0" fontId="3" fillId="0" borderId="8" xfId="0" applyFont="1" applyBorder="1" applyAlignment="1">
      <alignment horizontal="center"/>
    </xf>
    <xf numFmtId="0" fontId="2" fillId="0" borderId="8" xfId="0" applyFont="1" applyBorder="1" applyAlignment="1">
      <alignment horizontal="center" vertical="center" wrapText="1"/>
    </xf>
    <xf numFmtId="0" fontId="2" fillId="2" borderId="8" xfId="0" applyNumberFormat="1" applyFont="1" applyFill="1" applyBorder="1" applyAlignment="1">
      <alignment wrapText="1"/>
    </xf>
    <xf numFmtId="0" fontId="5" fillId="0" borderId="8" xfId="3" applyNumberFormat="1" applyFont="1" applyFill="1" applyBorder="1" applyAlignment="1">
      <alignment wrapText="1"/>
    </xf>
    <xf numFmtId="0" fontId="0" fillId="0" borderId="8" xfId="0" applyBorder="1" applyAlignment="1">
      <alignment wrapText="1"/>
    </xf>
    <xf numFmtId="0" fontId="0" fillId="0" borderId="8" xfId="0" applyFont="1" applyBorder="1" applyAlignment="1" applyProtection="1">
      <alignment horizontal="center" vertical="center" wrapText="1"/>
      <protection locked="0"/>
    </xf>
    <xf numFmtId="0" fontId="33" fillId="0" borderId="8" xfId="3" applyNumberFormat="1" applyFont="1" applyFill="1" applyBorder="1" applyAlignment="1">
      <alignment vertical="top" wrapText="1"/>
    </xf>
    <xf numFmtId="0" fontId="5" fillId="0" borderId="4" xfId="3" applyNumberFormat="1" applyFont="1" applyFill="1" applyBorder="1" applyAlignment="1">
      <alignment vertical="top" wrapText="1"/>
    </xf>
    <xf numFmtId="0" fontId="0" fillId="0" borderId="9" xfId="0" applyFont="1" applyFill="1" applyBorder="1" applyAlignment="1" applyProtection="1">
      <alignment horizontal="center" vertical="center" wrapText="1"/>
      <protection locked="0"/>
    </xf>
    <xf numFmtId="0" fontId="0" fillId="0" borderId="8" xfId="0" applyFill="1" applyBorder="1" applyAlignment="1">
      <alignment wrapText="1"/>
    </xf>
    <xf numFmtId="0" fontId="10" fillId="0" borderId="8" xfId="0" applyFont="1" applyBorder="1" applyAlignment="1">
      <alignment wrapText="1"/>
    </xf>
    <xf numFmtId="0" fontId="8" fillId="0" borderId="8" xfId="0" applyFont="1" applyFill="1" applyBorder="1" applyAlignment="1">
      <alignment wrapText="1"/>
    </xf>
    <xf numFmtId="0" fontId="0" fillId="0" borderId="8" xfId="0" applyFont="1" applyFill="1" applyBorder="1" applyAlignment="1">
      <alignment wrapText="1"/>
    </xf>
    <xf numFmtId="0" fontId="10" fillId="0" borderId="8" xfId="0" applyFont="1" applyFill="1" applyBorder="1" applyAlignment="1">
      <alignment wrapText="1"/>
    </xf>
    <xf numFmtId="0" fontId="2" fillId="2" borderId="8" xfId="0" applyFont="1" applyFill="1" applyBorder="1"/>
    <xf numFmtId="0" fontId="0" fillId="0" borderId="8" xfId="0" applyFont="1" applyFill="1" applyBorder="1"/>
    <xf numFmtId="0" fontId="16" fillId="0" borderId="8" xfId="0" applyFont="1" applyBorder="1" applyAlignment="1">
      <alignment wrapText="1"/>
    </xf>
    <xf numFmtId="0" fontId="4" fillId="0" borderId="8" xfId="0" applyFont="1" applyFill="1" applyBorder="1" applyAlignment="1">
      <alignment wrapText="1"/>
    </xf>
    <xf numFmtId="0" fontId="11" fillId="0" borderId="8" xfId="0" applyFont="1" applyFill="1" applyBorder="1" applyAlignment="1">
      <alignment wrapText="1"/>
    </xf>
    <xf numFmtId="0" fontId="0" fillId="2" borderId="8" xfId="0" applyFill="1" applyBorder="1" applyAlignment="1">
      <alignment wrapText="1"/>
    </xf>
    <xf numFmtId="0" fontId="11" fillId="2" borderId="4" xfId="0" applyFont="1" applyFill="1" applyBorder="1" applyAlignment="1">
      <alignment wrapText="1"/>
    </xf>
    <xf numFmtId="0" fontId="19" fillId="0" borderId="8" xfId="0" applyFont="1" applyBorder="1" applyAlignment="1">
      <alignment horizontal="center" vertical="center"/>
    </xf>
    <xf numFmtId="0" fontId="21" fillId="0" borderId="8" xfId="0" applyFont="1" applyBorder="1" applyAlignment="1">
      <alignment vertical="center" wrapText="1"/>
    </xf>
    <xf numFmtId="0" fontId="21" fillId="0" borderId="8" xfId="0" applyFont="1" applyFill="1" applyBorder="1" applyAlignment="1">
      <alignment vertical="center" wrapText="1"/>
    </xf>
    <xf numFmtId="0" fontId="0" fillId="0" borderId="1" xfId="0" applyBorder="1"/>
    <xf numFmtId="0" fontId="0" fillId="0" borderId="1" xfId="0" applyBorder="1" applyAlignment="1">
      <alignment horizontal="center"/>
    </xf>
    <xf numFmtId="0" fontId="0" fillId="3" borderId="0" xfId="0" applyFill="1"/>
    <xf numFmtId="0" fontId="5" fillId="0" borderId="1" xfId="0" applyFont="1" applyFill="1" applyBorder="1" applyAlignment="1">
      <alignment horizontal="left"/>
    </xf>
    <xf numFmtId="0" fontId="31" fillId="0" borderId="0" xfId="0" applyFont="1" applyFill="1" applyAlignment="1">
      <alignment vertical="center" wrapText="1"/>
    </xf>
    <xf numFmtId="8" fontId="1" fillId="0" borderId="1" xfId="1" applyNumberFormat="1" applyFont="1" applyFill="1" applyBorder="1" applyAlignment="1">
      <alignment wrapText="1"/>
    </xf>
    <xf numFmtId="9" fontId="1" fillId="0" borderId="1" xfId="2" applyFont="1" applyFill="1" applyBorder="1" applyAlignment="1">
      <alignment wrapText="1"/>
    </xf>
    <xf numFmtId="44" fontId="1" fillId="0" borderId="1" xfId="1" applyFont="1" applyFill="1" applyBorder="1" applyAlignment="1">
      <alignment wrapText="1"/>
    </xf>
    <xf numFmtId="0" fontId="0" fillId="3" borderId="1" xfId="0" applyFill="1" applyBorder="1" applyAlignment="1">
      <alignment horizontal="center"/>
    </xf>
    <xf numFmtId="10" fontId="0" fillId="3" borderId="1" xfId="0" applyNumberFormat="1" applyFont="1" applyFill="1" applyBorder="1" applyAlignment="1">
      <alignment wrapText="1"/>
    </xf>
    <xf numFmtId="9" fontId="10" fillId="0" borderId="1" xfId="2" applyFont="1" applyFill="1" applyBorder="1" applyAlignment="1">
      <alignment wrapText="1"/>
    </xf>
    <xf numFmtId="0" fontId="0" fillId="0" borderId="1" xfId="0" applyFill="1" applyBorder="1" applyAlignment="1">
      <alignment horizontal="center"/>
    </xf>
    <xf numFmtId="0" fontId="36" fillId="0" borderId="1" xfId="0" applyFont="1" applyFill="1" applyBorder="1" applyAlignment="1" applyProtection="1">
      <alignment horizontal="left" vertical="center" wrapText="1"/>
      <protection locked="0"/>
    </xf>
    <xf numFmtId="0" fontId="24" fillId="0" borderId="1" xfId="0" applyFont="1" applyFill="1" applyBorder="1" applyAlignment="1">
      <alignment wrapText="1"/>
    </xf>
    <xf numFmtId="9" fontId="0" fillId="0" borderId="1" xfId="4" applyFont="1" applyFill="1" applyBorder="1" applyAlignment="1" applyProtection="1">
      <alignment vertical="center"/>
      <protection locked="0"/>
    </xf>
    <xf numFmtId="44" fontId="10" fillId="0" borderId="1" xfId="5" applyFont="1" applyFill="1" applyBorder="1" applyAlignment="1">
      <alignment vertical="center" wrapText="1"/>
    </xf>
    <xf numFmtId="10" fontId="4" fillId="0" borderId="1" xfId="0" applyNumberFormat="1" applyFont="1" applyFill="1" applyBorder="1" applyAlignment="1">
      <alignment vertical="center"/>
    </xf>
    <xf numFmtId="170" fontId="10" fillId="0" borderId="1" xfId="5" applyNumberFormat="1" applyFont="1" applyFill="1" applyBorder="1" applyAlignment="1">
      <alignment vertical="center" wrapText="1"/>
    </xf>
    <xf numFmtId="0" fontId="10" fillId="0" borderId="1" xfId="0" applyFont="1" applyFill="1" applyBorder="1" applyAlignment="1">
      <alignment vertical="center"/>
    </xf>
    <xf numFmtId="164" fontId="10" fillId="0" borderId="1" xfId="0" applyNumberFormat="1" applyFont="1" applyFill="1" applyBorder="1" applyAlignment="1">
      <alignment vertical="center" wrapText="1"/>
    </xf>
    <xf numFmtId="0" fontId="36" fillId="0" borderId="6" xfId="0" applyFont="1" applyFill="1" applyBorder="1" applyAlignment="1" applyProtection="1">
      <alignment horizontal="left" vertical="center" wrapText="1"/>
      <protection locked="0"/>
    </xf>
    <xf numFmtId="0" fontId="0" fillId="2" borderId="1" xfId="0" applyFont="1" applyFill="1" applyBorder="1"/>
    <xf numFmtId="0" fontId="0" fillId="2" borderId="1" xfId="0" applyFont="1" applyFill="1" applyBorder="1" applyAlignment="1">
      <alignment horizontal="right"/>
    </xf>
    <xf numFmtId="44" fontId="1" fillId="2" borderId="1" xfId="1" applyFont="1" applyFill="1" applyBorder="1"/>
    <xf numFmtId="9" fontId="10" fillId="2" borderId="1" xfId="2" applyFont="1" applyFill="1" applyBorder="1" applyAlignment="1">
      <alignment wrapText="1"/>
    </xf>
    <xf numFmtId="44" fontId="1" fillId="2" borderId="1" xfId="1" applyFont="1" applyFill="1" applyBorder="1" applyAlignment="1">
      <alignment wrapText="1"/>
    </xf>
    <xf numFmtId="44" fontId="1" fillId="0" borderId="1" xfId="5" applyFont="1" applyFill="1" applyBorder="1"/>
    <xf numFmtId="9" fontId="0" fillId="0" borderId="1" xfId="4" applyNumberFormat="1" applyFont="1" applyFill="1" applyBorder="1"/>
    <xf numFmtId="0" fontId="4" fillId="0" borderId="8" xfId="0" applyFont="1" applyFill="1" applyBorder="1" applyAlignment="1">
      <alignment horizontal="left"/>
    </xf>
    <xf numFmtId="0" fontId="4" fillId="0" borderId="1" xfId="0" applyFont="1" applyFill="1" applyBorder="1" applyAlignment="1">
      <alignment horizontal="left"/>
    </xf>
    <xf numFmtId="0" fontId="15" fillId="0" borderId="1" xfId="0" applyFont="1" applyFill="1" applyBorder="1" applyAlignment="1">
      <alignment vertical="center" wrapText="1"/>
    </xf>
    <xf numFmtId="44" fontId="4" fillId="0" borderId="1" xfId="5" applyFont="1" applyFill="1" applyBorder="1" applyAlignment="1">
      <alignment horizontal="center"/>
    </xf>
    <xf numFmtId="0" fontId="15" fillId="0" borderId="1" xfId="0" applyFont="1" applyFill="1" applyBorder="1" applyAlignment="1">
      <alignment wrapText="1"/>
    </xf>
    <xf numFmtId="0" fontId="4" fillId="0" borderId="10" xfId="0" applyFont="1" applyFill="1" applyBorder="1" applyAlignment="1">
      <alignment horizontal="left"/>
    </xf>
    <xf numFmtId="0" fontId="4" fillId="0" borderId="3" xfId="0" applyFont="1" applyFill="1" applyBorder="1" applyAlignment="1">
      <alignment horizontal="left"/>
    </xf>
    <xf numFmtId="0" fontId="15" fillId="0" borderId="3" xfId="0" applyFont="1" applyFill="1" applyBorder="1" applyAlignment="1">
      <alignment wrapText="1"/>
    </xf>
    <xf numFmtId="0" fontId="13" fillId="0" borderId="0" xfId="0" applyFont="1" applyAlignment="1">
      <alignment horizontal="left" vertical="center" wrapText="1"/>
    </xf>
    <xf numFmtId="0" fontId="13" fillId="0" borderId="7" xfId="0" applyFont="1" applyBorder="1" applyAlignment="1">
      <alignment horizontal="left" vertical="center"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3" fillId="0" borderId="1" xfId="0" applyFont="1" applyBorder="1" applyAlignment="1">
      <alignment horizontal="center"/>
    </xf>
    <xf numFmtId="0" fontId="0" fillId="0" borderId="1" xfId="0" applyBorder="1" applyAlignment="1"/>
    <xf numFmtId="0" fontId="4" fillId="0" borderId="5"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wrapText="1"/>
    </xf>
    <xf numFmtId="0" fontId="4" fillId="0" borderId="0" xfId="0" applyFont="1" applyBorder="1" applyAlignment="1">
      <alignment horizontal="left"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10" fontId="0" fillId="0" borderId="1" xfId="0" applyNumberFormat="1" applyFont="1" applyFill="1" applyBorder="1" applyAlignment="1">
      <alignment wrapText="1"/>
    </xf>
    <xf numFmtId="0" fontId="7" fillId="0" borderId="0" xfId="0" applyFont="1"/>
    <xf numFmtId="0" fontId="2" fillId="3" borderId="2" xfId="0" applyNumberFormat="1" applyFont="1" applyFill="1" applyBorder="1" applyAlignment="1">
      <alignment wrapText="1"/>
    </xf>
    <xf numFmtId="0" fontId="7" fillId="3" borderId="2" xfId="0" applyFont="1" applyFill="1" applyBorder="1" applyAlignment="1">
      <alignment wrapText="1"/>
    </xf>
    <xf numFmtId="0" fontId="0" fillId="3" borderId="1" xfId="0" applyFill="1" applyBorder="1" applyAlignment="1">
      <alignment horizontal="center" vertical="center"/>
    </xf>
    <xf numFmtId="164" fontId="0" fillId="3" borderId="8" xfId="0" applyNumberFormat="1" applyFont="1" applyFill="1" applyBorder="1" applyAlignment="1">
      <alignment wrapText="1"/>
    </xf>
    <xf numFmtId="164" fontId="0" fillId="3" borderId="1" xfId="0" applyNumberFormat="1" applyFont="1" applyFill="1" applyBorder="1" applyAlignment="1">
      <alignment wrapText="1"/>
    </xf>
    <xf numFmtId="0" fontId="41" fillId="3" borderId="12" xfId="0" applyFont="1" applyFill="1" applyBorder="1" applyAlignment="1">
      <alignment vertical="center"/>
    </xf>
    <xf numFmtId="0" fontId="37" fillId="3" borderId="1" xfId="0" applyFont="1" applyFill="1" applyBorder="1" applyAlignment="1">
      <alignment vertical="center"/>
    </xf>
    <xf numFmtId="0" fontId="40" fillId="3" borderId="1" xfId="0" applyFont="1" applyFill="1" applyBorder="1" applyAlignment="1">
      <alignment wrapText="1"/>
    </xf>
    <xf numFmtId="0" fontId="0" fillId="0" borderId="6" xfId="0" applyBorder="1" applyAlignment="1">
      <alignment horizontal="center"/>
    </xf>
    <xf numFmtId="0" fontId="15" fillId="3" borderId="1" xfId="0" applyFont="1" applyFill="1" applyBorder="1" applyAlignment="1">
      <alignment vertical="center" wrapText="1"/>
    </xf>
    <xf numFmtId="0" fontId="38" fillId="3" borderId="11" xfId="0" applyFont="1" applyFill="1" applyBorder="1" applyAlignment="1">
      <alignment vertical="center" wrapText="1"/>
    </xf>
    <xf numFmtId="0" fontId="15" fillId="3" borderId="11" xfId="0" applyFont="1" applyFill="1" applyBorder="1" applyAlignment="1">
      <alignment vertical="center" wrapText="1"/>
    </xf>
    <xf numFmtId="0" fontId="37" fillId="3" borderId="11" xfId="0" applyFont="1" applyFill="1" applyBorder="1" applyAlignment="1">
      <alignment vertical="center"/>
    </xf>
    <xf numFmtId="0" fontId="37" fillId="3" borderId="11" xfId="0" applyFont="1" applyFill="1" applyBorder="1" applyAlignment="1">
      <alignment horizontal="right" vertical="center" wrapText="1"/>
    </xf>
    <xf numFmtId="9" fontId="39" fillId="3" borderId="11" xfId="0" applyNumberFormat="1" applyFont="1" applyFill="1" applyBorder="1" applyAlignment="1">
      <alignment horizontal="right" vertical="center"/>
    </xf>
    <xf numFmtId="8" fontId="37" fillId="3" borderId="11" xfId="0" applyNumberFormat="1" applyFont="1" applyFill="1" applyBorder="1" applyAlignment="1">
      <alignment horizontal="right" vertical="center" wrapText="1"/>
    </xf>
    <xf numFmtId="0" fontId="0" fillId="3" borderId="13" xfId="0" applyFill="1" applyBorder="1" applyAlignment="1">
      <alignment horizontal="center"/>
    </xf>
    <xf numFmtId="0" fontId="0" fillId="3" borderId="5" xfId="0" applyFill="1" applyBorder="1" applyAlignment="1">
      <alignment horizontal="center"/>
    </xf>
    <xf numFmtId="0" fontId="41" fillId="3" borderId="1" xfId="0" applyFont="1" applyFill="1" applyBorder="1" applyAlignment="1">
      <alignment vertical="center"/>
    </xf>
    <xf numFmtId="0" fontId="38" fillId="3" borderId="1" xfId="0" applyFont="1" applyFill="1" applyBorder="1" applyAlignment="1">
      <alignment vertical="center" wrapText="1"/>
    </xf>
    <xf numFmtId="8" fontId="37" fillId="3" borderId="1" xfId="0" applyNumberFormat="1" applyFont="1" applyFill="1" applyBorder="1" applyAlignment="1">
      <alignment horizontal="right" vertical="center" wrapText="1"/>
    </xf>
    <xf numFmtId="10" fontId="39" fillId="3" borderId="1" xfId="0" applyNumberFormat="1" applyFont="1" applyFill="1" applyBorder="1" applyAlignment="1">
      <alignment horizontal="right" vertical="center"/>
    </xf>
  </cellXfs>
  <cellStyles count="6">
    <cellStyle name="Currency" xfId="1" builtinId="4"/>
    <cellStyle name="Currency 2" xfId="5"/>
    <cellStyle name="Normal" xfId="0" builtinId="0"/>
    <cellStyle name="Normal 2" xfId="3"/>
    <cellStyle name="Percent" xfId="2"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9"/>
  <sheetViews>
    <sheetView tabSelected="1" topLeftCell="A94" workbookViewId="0">
      <selection activeCell="D96" sqref="D96"/>
    </sheetView>
  </sheetViews>
  <sheetFormatPr defaultRowHeight="15" x14ac:dyDescent="0.25"/>
  <cols>
    <col min="2" max="2" width="21.7109375" customWidth="1"/>
    <col min="3" max="3" width="29.5703125" customWidth="1"/>
    <col min="4" max="4" width="52" customWidth="1"/>
    <col min="5" max="5" width="17.140625" customWidth="1"/>
    <col min="6" max="6" width="15.85546875" customWidth="1"/>
    <col min="7" max="7" width="15.28515625" customWidth="1"/>
    <col min="8" max="8" width="18.85546875" customWidth="1"/>
    <col min="9" max="9" width="21.85546875" customWidth="1"/>
    <col min="10" max="10" width="41.85546875" customWidth="1"/>
    <col min="11" max="11" width="17.85546875" customWidth="1"/>
  </cols>
  <sheetData>
    <row r="1" spans="1:8" ht="47.25" customHeight="1" x14ac:dyDescent="0.5">
      <c r="D1" s="141" t="s">
        <v>371</v>
      </c>
    </row>
    <row r="2" spans="1:8" ht="31.5" x14ac:dyDescent="0.5">
      <c r="B2" s="45" t="s">
        <v>358</v>
      </c>
    </row>
    <row r="3" spans="1:8" ht="31.5" x14ac:dyDescent="0.25">
      <c r="D3" s="139" t="s">
        <v>367</v>
      </c>
    </row>
    <row r="5" spans="1:8" ht="15.75" x14ac:dyDescent="0.25">
      <c r="B5" s="206" t="s">
        <v>0</v>
      </c>
      <c r="C5" s="207"/>
      <c r="D5" s="207"/>
      <c r="E5" s="207"/>
      <c r="F5" s="207"/>
      <c r="G5" s="207"/>
      <c r="H5" s="1"/>
    </row>
    <row r="6" spans="1:8" ht="105" x14ac:dyDescent="0.25">
      <c r="A6" s="166" t="s">
        <v>372</v>
      </c>
      <c r="B6" s="142" t="s">
        <v>1</v>
      </c>
      <c r="C6" s="44" t="s">
        <v>359</v>
      </c>
      <c r="D6" s="54" t="s">
        <v>374</v>
      </c>
      <c r="E6" s="2"/>
      <c r="F6" s="2"/>
      <c r="G6" s="2"/>
      <c r="H6" s="1"/>
    </row>
    <row r="7" spans="1:8" ht="45" x14ac:dyDescent="0.25">
      <c r="A7" s="166"/>
      <c r="B7" s="142"/>
      <c r="C7" s="2"/>
      <c r="D7" s="55" t="s">
        <v>260</v>
      </c>
      <c r="E7" s="2"/>
      <c r="F7" s="2"/>
      <c r="G7" s="2"/>
      <c r="H7" s="1"/>
    </row>
    <row r="8" spans="1:8" ht="15.75" x14ac:dyDescent="0.25">
      <c r="A8" s="166"/>
      <c r="B8" s="142"/>
      <c r="C8" s="2"/>
      <c r="D8" s="2"/>
      <c r="E8" s="2"/>
      <c r="F8" s="2"/>
      <c r="G8" s="2"/>
      <c r="H8" s="1"/>
    </row>
    <row r="9" spans="1:8" ht="45" x14ac:dyDescent="0.25">
      <c r="A9" s="166"/>
      <c r="B9" s="143" t="s">
        <v>2</v>
      </c>
      <c r="C9" s="3" t="s">
        <v>3</v>
      </c>
      <c r="D9" s="3" t="s">
        <v>4</v>
      </c>
      <c r="E9" s="3" t="s">
        <v>5</v>
      </c>
      <c r="F9" s="3" t="s">
        <v>6</v>
      </c>
      <c r="G9" s="3" t="s">
        <v>7</v>
      </c>
      <c r="H9" s="3" t="s">
        <v>373</v>
      </c>
    </row>
    <row r="10" spans="1:8" x14ac:dyDescent="0.25">
      <c r="A10" s="166"/>
      <c r="B10" s="144"/>
      <c r="C10" s="4"/>
      <c r="D10" s="4" t="s">
        <v>8</v>
      </c>
      <c r="E10" s="5"/>
      <c r="F10" s="5"/>
      <c r="G10" s="6"/>
      <c r="H10" s="5"/>
    </row>
    <row r="11" spans="1:8" ht="120" x14ac:dyDescent="0.25">
      <c r="A11" s="167">
        <v>1</v>
      </c>
      <c r="B11" s="145" t="s">
        <v>9</v>
      </c>
      <c r="C11" s="7" t="s">
        <v>10</v>
      </c>
      <c r="D11" s="8" t="s">
        <v>11</v>
      </c>
      <c r="E11" s="9" t="s">
        <v>12</v>
      </c>
      <c r="F11" s="10">
        <v>6.17</v>
      </c>
      <c r="G11" s="11">
        <v>0.09</v>
      </c>
      <c r="H11" s="10">
        <f>SUM(F11-F11*G11)</f>
        <v>5.6147</v>
      </c>
    </row>
    <row r="12" spans="1:8" ht="120" x14ac:dyDescent="0.25">
      <c r="A12" s="167">
        <v>2</v>
      </c>
      <c r="B12" s="145" t="s">
        <v>13</v>
      </c>
      <c r="C12" s="7" t="s">
        <v>14</v>
      </c>
      <c r="D12" s="8" t="s">
        <v>11</v>
      </c>
      <c r="E12" s="9" t="s">
        <v>12</v>
      </c>
      <c r="F12" s="10">
        <v>5.76</v>
      </c>
      <c r="G12" s="11">
        <v>0.09</v>
      </c>
      <c r="H12" s="10">
        <f>SUM(F12-F12*G12)</f>
        <v>5.2416</v>
      </c>
    </row>
    <row r="13" spans="1:8" ht="120" x14ac:dyDescent="0.25">
      <c r="A13" s="167">
        <v>3</v>
      </c>
      <c r="B13" s="145" t="s">
        <v>15</v>
      </c>
      <c r="C13" s="7" t="s">
        <v>16</v>
      </c>
      <c r="D13" s="8" t="s">
        <v>11</v>
      </c>
      <c r="E13" s="9" t="s">
        <v>12</v>
      </c>
      <c r="F13" s="10">
        <v>5.54</v>
      </c>
      <c r="G13" s="11">
        <v>0.09</v>
      </c>
      <c r="H13" s="10">
        <f>SUM(F13-F13*G13)</f>
        <v>5.0414000000000003</v>
      </c>
    </row>
    <row r="14" spans="1:8" ht="120.75" x14ac:dyDescent="0.25">
      <c r="A14" s="167">
        <v>4</v>
      </c>
      <c r="B14" s="145" t="s">
        <v>17</v>
      </c>
      <c r="C14" s="12" t="s">
        <v>18</v>
      </c>
      <c r="D14" s="13" t="s">
        <v>19</v>
      </c>
      <c r="E14" s="9" t="s">
        <v>12</v>
      </c>
      <c r="F14" s="10">
        <v>5.8689999999999998</v>
      </c>
      <c r="G14" s="11">
        <v>0.09</v>
      </c>
      <c r="H14" s="10">
        <f>SUM(F14-F14*G14)</f>
        <v>5.3407900000000001</v>
      </c>
    </row>
    <row r="15" spans="1:8" ht="120.75" x14ac:dyDescent="0.25">
      <c r="A15" s="167">
        <v>5</v>
      </c>
      <c r="B15" s="145" t="s">
        <v>20</v>
      </c>
      <c r="C15" s="12" t="s">
        <v>21</v>
      </c>
      <c r="D15" s="13" t="s">
        <v>19</v>
      </c>
      <c r="E15" s="9" t="s">
        <v>12</v>
      </c>
      <c r="F15" s="10">
        <v>5.46</v>
      </c>
      <c r="G15" s="11">
        <v>0.09</v>
      </c>
      <c r="H15" s="10">
        <f t="shared" ref="H15:H38" si="0">SUM(F15-F15*G15)</f>
        <v>4.9686000000000003</v>
      </c>
    </row>
    <row r="16" spans="1:8" ht="120.75" x14ac:dyDescent="0.25">
      <c r="A16" s="167">
        <v>6</v>
      </c>
      <c r="B16" s="145" t="s">
        <v>22</v>
      </c>
      <c r="C16" s="12" t="s">
        <v>23</v>
      </c>
      <c r="D16" s="13" t="s">
        <v>19</v>
      </c>
      <c r="E16" s="9" t="s">
        <v>12</v>
      </c>
      <c r="F16" s="10">
        <v>5.24</v>
      </c>
      <c r="G16" s="11">
        <v>0.09</v>
      </c>
      <c r="H16" s="10">
        <f t="shared" si="0"/>
        <v>4.7683999999999997</v>
      </c>
    </row>
    <row r="17" spans="1:8" ht="84.75" x14ac:dyDescent="0.25">
      <c r="A17" s="167">
        <v>7</v>
      </c>
      <c r="B17" s="145" t="s">
        <v>24</v>
      </c>
      <c r="C17" s="12" t="s">
        <v>25</v>
      </c>
      <c r="D17" s="13" t="s">
        <v>26</v>
      </c>
      <c r="E17" s="9" t="s">
        <v>12</v>
      </c>
      <c r="F17" s="10">
        <v>5.8689999999999998</v>
      </c>
      <c r="G17" s="11">
        <v>0.09</v>
      </c>
      <c r="H17" s="10">
        <f t="shared" si="0"/>
        <v>5.3407900000000001</v>
      </c>
    </row>
    <row r="18" spans="1:8" ht="84.75" x14ac:dyDescent="0.25">
      <c r="A18" s="167">
        <v>8</v>
      </c>
      <c r="B18" s="145" t="s">
        <v>27</v>
      </c>
      <c r="C18" s="12" t="s">
        <v>28</v>
      </c>
      <c r="D18" s="13" t="s">
        <v>26</v>
      </c>
      <c r="E18" s="9" t="s">
        <v>12</v>
      </c>
      <c r="F18" s="10">
        <v>5.46</v>
      </c>
      <c r="G18" s="11">
        <v>0.09</v>
      </c>
      <c r="H18" s="10">
        <f t="shared" si="0"/>
        <v>4.9686000000000003</v>
      </c>
    </row>
    <row r="19" spans="1:8" ht="96.75" x14ac:dyDescent="0.25">
      <c r="A19" s="167">
        <v>9</v>
      </c>
      <c r="B19" s="145" t="s">
        <v>29</v>
      </c>
      <c r="C19" s="12" t="s">
        <v>30</v>
      </c>
      <c r="D19" s="13" t="s">
        <v>31</v>
      </c>
      <c r="E19" s="9" t="s">
        <v>12</v>
      </c>
      <c r="F19" s="10">
        <v>5.24</v>
      </c>
      <c r="G19" s="11">
        <v>0.09</v>
      </c>
      <c r="H19" s="10">
        <f t="shared" si="0"/>
        <v>4.7683999999999997</v>
      </c>
    </row>
    <row r="20" spans="1:8" ht="96.75" x14ac:dyDescent="0.25">
      <c r="A20" s="167">
        <v>10</v>
      </c>
      <c r="B20" s="145" t="s">
        <v>275</v>
      </c>
      <c r="C20" s="12" t="s">
        <v>276</v>
      </c>
      <c r="D20" s="13" t="s">
        <v>277</v>
      </c>
      <c r="E20" s="9" t="s">
        <v>12</v>
      </c>
      <c r="F20" s="10">
        <v>5.18</v>
      </c>
      <c r="G20" s="11">
        <v>0.09</v>
      </c>
      <c r="H20" s="10">
        <f t="shared" si="0"/>
        <v>4.7138</v>
      </c>
    </row>
    <row r="21" spans="1:8" ht="96.75" x14ac:dyDescent="0.25">
      <c r="A21" s="167">
        <v>11</v>
      </c>
      <c r="B21" s="145" t="s">
        <v>278</v>
      </c>
      <c r="C21" s="12" t="s">
        <v>279</v>
      </c>
      <c r="D21" s="13" t="s">
        <v>277</v>
      </c>
      <c r="E21" s="9" t="s">
        <v>12</v>
      </c>
      <c r="F21" s="10">
        <v>4.95</v>
      </c>
      <c r="G21" s="11">
        <v>0.09</v>
      </c>
      <c r="H21" s="10">
        <f t="shared" si="0"/>
        <v>4.5045000000000002</v>
      </c>
    </row>
    <row r="22" spans="1:8" ht="96.75" x14ac:dyDescent="0.25">
      <c r="A22" s="167">
        <v>12</v>
      </c>
      <c r="B22" s="145" t="s">
        <v>280</v>
      </c>
      <c r="C22" s="12" t="s">
        <v>281</v>
      </c>
      <c r="D22" s="13" t="s">
        <v>282</v>
      </c>
      <c r="E22" s="9" t="s">
        <v>12</v>
      </c>
      <c r="F22" s="10">
        <v>4.74</v>
      </c>
      <c r="G22" s="11">
        <v>0.09</v>
      </c>
      <c r="H22" s="10">
        <f t="shared" si="0"/>
        <v>4.3134000000000006</v>
      </c>
    </row>
    <row r="23" spans="1:8" ht="60.75" x14ac:dyDescent="0.25">
      <c r="A23" s="167">
        <v>13</v>
      </c>
      <c r="B23" s="145" t="s">
        <v>32</v>
      </c>
      <c r="C23" s="12" t="s">
        <v>33</v>
      </c>
      <c r="D23" s="13" t="s">
        <v>34</v>
      </c>
      <c r="E23" s="9" t="s">
        <v>12</v>
      </c>
      <c r="F23" s="10">
        <v>5.16</v>
      </c>
      <c r="G23" s="11">
        <v>0.09</v>
      </c>
      <c r="H23" s="10">
        <f t="shared" si="0"/>
        <v>4.6955999999999998</v>
      </c>
    </row>
    <row r="24" spans="1:8" ht="60.75" x14ac:dyDescent="0.25">
      <c r="A24" s="167">
        <v>14</v>
      </c>
      <c r="B24" s="145" t="s">
        <v>35</v>
      </c>
      <c r="C24" s="12" t="s">
        <v>36</v>
      </c>
      <c r="D24" s="13" t="s">
        <v>37</v>
      </c>
      <c r="E24" s="9" t="s">
        <v>12</v>
      </c>
      <c r="F24" s="10">
        <v>4.88</v>
      </c>
      <c r="G24" s="11">
        <v>0.09</v>
      </c>
      <c r="H24" s="10">
        <f t="shared" si="0"/>
        <v>4.4408000000000003</v>
      </c>
    </row>
    <row r="25" spans="1:8" ht="60.75" x14ac:dyDescent="0.25">
      <c r="A25" s="167">
        <v>15</v>
      </c>
      <c r="B25" s="145" t="s">
        <v>38</v>
      </c>
      <c r="C25" s="12" t="s">
        <v>39</v>
      </c>
      <c r="D25" s="13" t="s">
        <v>37</v>
      </c>
      <c r="E25" s="9" t="s">
        <v>12</v>
      </c>
      <c r="F25" s="10">
        <v>4.75</v>
      </c>
      <c r="G25" s="11">
        <v>0.09</v>
      </c>
      <c r="H25" s="10">
        <f t="shared" si="0"/>
        <v>4.3224999999999998</v>
      </c>
    </row>
    <row r="26" spans="1:8" ht="108.75" x14ac:dyDescent="0.25">
      <c r="A26" s="167">
        <v>16</v>
      </c>
      <c r="B26" s="146" t="s">
        <v>40</v>
      </c>
      <c r="C26" s="12" t="s">
        <v>40</v>
      </c>
      <c r="D26" s="13" t="s">
        <v>41</v>
      </c>
      <c r="E26" s="9" t="s">
        <v>12</v>
      </c>
      <c r="F26" s="10">
        <v>5.8689999999999998</v>
      </c>
      <c r="G26" s="11">
        <v>0.09</v>
      </c>
      <c r="H26" s="10">
        <f t="shared" si="0"/>
        <v>5.3407900000000001</v>
      </c>
    </row>
    <row r="27" spans="1:8" ht="108.75" x14ac:dyDescent="0.25">
      <c r="A27" s="167">
        <v>17</v>
      </c>
      <c r="B27" s="146" t="s">
        <v>42</v>
      </c>
      <c r="C27" s="12" t="s">
        <v>43</v>
      </c>
      <c r="D27" s="13" t="s">
        <v>44</v>
      </c>
      <c r="E27" s="9" t="s">
        <v>12</v>
      </c>
      <c r="F27" s="10">
        <v>5.46</v>
      </c>
      <c r="G27" s="11">
        <v>0.09</v>
      </c>
      <c r="H27" s="10">
        <f t="shared" si="0"/>
        <v>4.9686000000000003</v>
      </c>
    </row>
    <row r="28" spans="1:8" ht="108.75" x14ac:dyDescent="0.25">
      <c r="A28" s="167">
        <v>18</v>
      </c>
      <c r="B28" s="146" t="s">
        <v>45</v>
      </c>
      <c r="C28" s="12" t="s">
        <v>46</v>
      </c>
      <c r="D28" s="13" t="s">
        <v>44</v>
      </c>
      <c r="E28" s="9" t="s">
        <v>12</v>
      </c>
      <c r="F28" s="10">
        <v>5.24</v>
      </c>
      <c r="G28" s="11">
        <v>0.09</v>
      </c>
      <c r="H28" s="10">
        <f t="shared" si="0"/>
        <v>4.7683999999999997</v>
      </c>
    </row>
    <row r="29" spans="1:8" ht="108.75" x14ac:dyDescent="0.25">
      <c r="A29" s="167">
        <v>19</v>
      </c>
      <c r="B29" s="146" t="s">
        <v>47</v>
      </c>
      <c r="C29" s="12" t="s">
        <v>47</v>
      </c>
      <c r="D29" s="13" t="s">
        <v>48</v>
      </c>
      <c r="E29" s="9" t="s">
        <v>12</v>
      </c>
      <c r="F29" s="10">
        <v>5.8689999999999998</v>
      </c>
      <c r="G29" s="11">
        <v>0.09</v>
      </c>
      <c r="H29" s="10">
        <f t="shared" si="0"/>
        <v>5.3407900000000001</v>
      </c>
    </row>
    <row r="30" spans="1:8" ht="108.75" x14ac:dyDescent="0.25">
      <c r="A30" s="167">
        <v>20</v>
      </c>
      <c r="B30" s="146" t="s">
        <v>49</v>
      </c>
      <c r="C30" s="12" t="s">
        <v>49</v>
      </c>
      <c r="D30" s="13" t="s">
        <v>48</v>
      </c>
      <c r="E30" s="9" t="s">
        <v>12</v>
      </c>
      <c r="F30" s="10">
        <v>5.46</v>
      </c>
      <c r="G30" s="11">
        <v>0.09</v>
      </c>
      <c r="H30" s="10">
        <f t="shared" si="0"/>
        <v>4.9686000000000003</v>
      </c>
    </row>
    <row r="31" spans="1:8" ht="108.75" x14ac:dyDescent="0.25">
      <c r="A31" s="167">
        <v>21</v>
      </c>
      <c r="B31" s="146" t="s">
        <v>50</v>
      </c>
      <c r="C31" s="12" t="s">
        <v>51</v>
      </c>
      <c r="D31" s="13" t="s">
        <v>52</v>
      </c>
      <c r="E31" s="9" t="s">
        <v>12</v>
      </c>
      <c r="F31" s="10">
        <v>5.24</v>
      </c>
      <c r="G31" s="11">
        <v>0.09</v>
      </c>
      <c r="H31" s="10">
        <f t="shared" si="0"/>
        <v>4.7683999999999997</v>
      </c>
    </row>
    <row r="32" spans="1:8" ht="30" x14ac:dyDescent="0.25">
      <c r="A32" s="167">
        <v>22</v>
      </c>
      <c r="B32" s="147" t="s">
        <v>53</v>
      </c>
      <c r="C32" s="12" t="s">
        <v>54</v>
      </c>
      <c r="D32" s="16" t="s">
        <v>55</v>
      </c>
      <c r="E32" s="9" t="s">
        <v>12</v>
      </c>
      <c r="F32" s="10">
        <v>5.25</v>
      </c>
      <c r="G32" s="11">
        <v>0.09</v>
      </c>
      <c r="H32" s="10">
        <f t="shared" si="0"/>
        <v>4.7774999999999999</v>
      </c>
    </row>
    <row r="33" spans="1:8" ht="30" x14ac:dyDescent="0.25">
      <c r="A33" s="167">
        <v>23</v>
      </c>
      <c r="B33" s="147" t="s">
        <v>56</v>
      </c>
      <c r="C33" s="12" t="s">
        <v>57</v>
      </c>
      <c r="D33" s="16" t="s">
        <v>58</v>
      </c>
      <c r="E33" s="9" t="s">
        <v>12</v>
      </c>
      <c r="F33" s="10">
        <v>4.75</v>
      </c>
      <c r="G33" s="11">
        <v>0.09</v>
      </c>
      <c r="H33" s="10">
        <f t="shared" si="0"/>
        <v>4.3224999999999998</v>
      </c>
    </row>
    <row r="34" spans="1:8" ht="72.75" customHeight="1" x14ac:dyDescent="0.25">
      <c r="A34" s="167"/>
    </row>
    <row r="35" spans="1:8" ht="40.5" customHeight="1" x14ac:dyDescent="0.25">
      <c r="A35" s="167"/>
      <c r="B35" s="147"/>
      <c r="C35" s="12"/>
      <c r="D35" s="215"/>
      <c r="E35" s="9"/>
      <c r="F35" s="10"/>
      <c r="G35" s="11"/>
      <c r="H35" s="10"/>
    </row>
    <row r="36" spans="1:8" ht="168.75" x14ac:dyDescent="0.25">
      <c r="A36" s="167">
        <v>24</v>
      </c>
      <c r="B36" s="148" t="s">
        <v>331</v>
      </c>
      <c r="C36" s="126" t="s">
        <v>331</v>
      </c>
      <c r="D36" s="127" t="s">
        <v>332</v>
      </c>
      <c r="E36" s="9" t="s">
        <v>12</v>
      </c>
      <c r="F36" s="72">
        <v>9.6999999999999993</v>
      </c>
      <c r="G36" s="11">
        <v>0.09</v>
      </c>
      <c r="H36" s="72">
        <f>SUM(F36-F36*G36)</f>
        <v>8.827</v>
      </c>
    </row>
    <row r="37" spans="1:8" ht="192" x14ac:dyDescent="0.25">
      <c r="A37" s="167">
        <v>25</v>
      </c>
      <c r="B37" s="149" t="s">
        <v>333</v>
      </c>
      <c r="C37" s="128" t="s">
        <v>333</v>
      </c>
      <c r="D37" s="129" t="s">
        <v>334</v>
      </c>
      <c r="E37" s="9" t="s">
        <v>12</v>
      </c>
      <c r="F37" s="72">
        <v>8.65</v>
      </c>
      <c r="G37" s="11">
        <v>0.09</v>
      </c>
      <c r="H37" s="72">
        <f>SUM(F37-F37*G37)</f>
        <v>7.8715000000000002</v>
      </c>
    </row>
    <row r="38" spans="1:8" ht="60" x14ac:dyDescent="0.25">
      <c r="A38" s="167">
        <v>26</v>
      </c>
      <c r="B38" s="150" t="s">
        <v>283</v>
      </c>
      <c r="C38" s="70" t="s">
        <v>283</v>
      </c>
      <c r="D38" s="71" t="s">
        <v>284</v>
      </c>
      <c r="E38" s="124" t="s">
        <v>12</v>
      </c>
      <c r="F38" s="125">
        <v>25</v>
      </c>
      <c r="G38" s="11">
        <v>0.09</v>
      </c>
      <c r="H38" s="125">
        <f t="shared" si="0"/>
        <v>22.75</v>
      </c>
    </row>
    <row r="39" spans="1:8" x14ac:dyDescent="0.25">
      <c r="A39" s="167">
        <v>27</v>
      </c>
      <c r="B39" s="144" t="s">
        <v>59</v>
      </c>
      <c r="C39" s="4" t="s">
        <v>60</v>
      </c>
      <c r="D39" s="92" t="s">
        <v>61</v>
      </c>
      <c r="E39" s="5" t="s">
        <v>291</v>
      </c>
      <c r="F39" s="5" t="s">
        <v>62</v>
      </c>
      <c r="G39" s="6" t="s">
        <v>63</v>
      </c>
      <c r="H39" s="5" t="s">
        <v>64</v>
      </c>
    </row>
    <row r="40" spans="1:8" ht="30" x14ac:dyDescent="0.25">
      <c r="A40" s="167">
        <v>28</v>
      </c>
      <c r="B40" s="151" t="s">
        <v>65</v>
      </c>
      <c r="C40" s="20" t="s">
        <v>66</v>
      </c>
      <c r="D40" s="13" t="s">
        <v>67</v>
      </c>
      <c r="E40" s="9" t="s">
        <v>68</v>
      </c>
      <c r="F40" s="10">
        <v>8000</v>
      </c>
      <c r="G40" s="11">
        <v>0.09</v>
      </c>
      <c r="H40" s="10">
        <f>SUM(F40-(F40*G40))</f>
        <v>7280</v>
      </c>
    </row>
    <row r="41" spans="1:8" ht="30" x14ac:dyDescent="0.25">
      <c r="A41" s="167">
        <v>29</v>
      </c>
      <c r="B41" s="151" t="s">
        <v>69</v>
      </c>
      <c r="C41" s="20" t="s">
        <v>70</v>
      </c>
      <c r="D41" s="13" t="s">
        <v>71</v>
      </c>
      <c r="E41" s="9" t="s">
        <v>68</v>
      </c>
      <c r="F41" s="10">
        <v>8000</v>
      </c>
      <c r="G41" s="11">
        <v>0.09</v>
      </c>
      <c r="H41" s="10">
        <f t="shared" ref="H41:H50" si="1">SUM(F41-(F41*G41))</f>
        <v>7280</v>
      </c>
    </row>
    <row r="42" spans="1:8" ht="30" x14ac:dyDescent="0.25">
      <c r="A42" s="167">
        <v>30</v>
      </c>
      <c r="B42" s="151" t="s">
        <v>72</v>
      </c>
      <c r="C42" s="20" t="s">
        <v>73</v>
      </c>
      <c r="D42" s="13" t="s">
        <v>74</v>
      </c>
      <c r="E42" s="9" t="s">
        <v>68</v>
      </c>
      <c r="F42" s="10">
        <v>8000</v>
      </c>
      <c r="G42" s="11">
        <v>0.09</v>
      </c>
      <c r="H42" s="10">
        <f t="shared" si="1"/>
        <v>7280</v>
      </c>
    </row>
    <row r="43" spans="1:8" x14ac:dyDescent="0.25">
      <c r="A43" s="167">
        <v>31</v>
      </c>
      <c r="B43" s="151" t="s">
        <v>75</v>
      </c>
      <c r="C43" s="20" t="s">
        <v>76</v>
      </c>
      <c r="D43" s="13" t="s">
        <v>77</v>
      </c>
      <c r="E43" s="9" t="s">
        <v>68</v>
      </c>
      <c r="F43" s="10">
        <v>27000</v>
      </c>
      <c r="G43" s="11">
        <v>0.09</v>
      </c>
      <c r="H43" s="10">
        <f t="shared" si="1"/>
        <v>24570</v>
      </c>
    </row>
    <row r="44" spans="1:8" ht="30" x14ac:dyDescent="0.25">
      <c r="A44" s="167">
        <v>32</v>
      </c>
      <c r="B44" s="151" t="s">
        <v>78</v>
      </c>
      <c r="C44" s="20" t="s">
        <v>79</v>
      </c>
      <c r="D44" s="13" t="s">
        <v>80</v>
      </c>
      <c r="E44" s="9" t="s">
        <v>68</v>
      </c>
      <c r="F44" s="10">
        <v>1925</v>
      </c>
      <c r="G44" s="11">
        <v>0.09</v>
      </c>
      <c r="H44" s="10">
        <f t="shared" si="1"/>
        <v>1751.75</v>
      </c>
    </row>
    <row r="45" spans="1:8" ht="30" x14ac:dyDescent="0.25">
      <c r="A45" s="167">
        <v>33</v>
      </c>
      <c r="B45" s="151" t="s">
        <v>81</v>
      </c>
      <c r="C45" s="20" t="s">
        <v>82</v>
      </c>
      <c r="D45" s="13" t="s">
        <v>83</v>
      </c>
      <c r="E45" s="9" t="s">
        <v>68</v>
      </c>
      <c r="F45" s="10">
        <v>8000</v>
      </c>
      <c r="G45" s="11">
        <v>0.09</v>
      </c>
      <c r="H45" s="10">
        <f t="shared" si="1"/>
        <v>7280</v>
      </c>
    </row>
    <row r="46" spans="1:8" ht="30" x14ac:dyDescent="0.25">
      <c r="A46" s="167">
        <v>34</v>
      </c>
      <c r="B46" s="151" t="s">
        <v>84</v>
      </c>
      <c r="C46" s="20" t="s">
        <v>85</v>
      </c>
      <c r="D46" s="13" t="s">
        <v>86</v>
      </c>
      <c r="E46" s="9" t="s">
        <v>68</v>
      </c>
      <c r="F46" s="10">
        <v>8000</v>
      </c>
      <c r="G46" s="11">
        <v>0.09</v>
      </c>
      <c r="H46" s="10">
        <f t="shared" si="1"/>
        <v>7280</v>
      </c>
    </row>
    <row r="47" spans="1:8" ht="30" x14ac:dyDescent="0.25">
      <c r="A47" s="167">
        <v>35</v>
      </c>
      <c r="B47" s="151" t="s">
        <v>87</v>
      </c>
      <c r="C47" s="20" t="s">
        <v>88</v>
      </c>
      <c r="D47" s="13" t="s">
        <v>89</v>
      </c>
      <c r="E47" s="9" t="s">
        <v>68</v>
      </c>
      <c r="F47" s="10">
        <v>8000</v>
      </c>
      <c r="G47" s="11">
        <v>0.09</v>
      </c>
      <c r="H47" s="10">
        <f t="shared" si="1"/>
        <v>7280</v>
      </c>
    </row>
    <row r="48" spans="1:8" ht="30" x14ac:dyDescent="0.25">
      <c r="A48" s="167">
        <v>36</v>
      </c>
      <c r="B48" s="151" t="s">
        <v>90</v>
      </c>
      <c r="C48" s="20" t="s">
        <v>91</v>
      </c>
      <c r="D48" s="13" t="s">
        <v>92</v>
      </c>
      <c r="E48" s="9" t="s">
        <v>68</v>
      </c>
      <c r="F48" s="10">
        <v>8000</v>
      </c>
      <c r="G48" s="11">
        <v>0.09</v>
      </c>
      <c r="H48" s="10">
        <f t="shared" si="1"/>
        <v>7280</v>
      </c>
    </row>
    <row r="49" spans="1:8" ht="30" x14ac:dyDescent="0.25">
      <c r="A49" s="167">
        <v>37</v>
      </c>
      <c r="B49" s="151" t="s">
        <v>93</v>
      </c>
      <c r="C49" s="20" t="s">
        <v>94</v>
      </c>
      <c r="D49" s="13" t="s">
        <v>95</v>
      </c>
      <c r="E49" s="9" t="s">
        <v>68</v>
      </c>
      <c r="F49" s="10">
        <v>8000</v>
      </c>
      <c r="G49" s="11">
        <v>0.09</v>
      </c>
      <c r="H49" s="10">
        <f t="shared" si="1"/>
        <v>7280</v>
      </c>
    </row>
    <row r="50" spans="1:8" ht="30" x14ac:dyDescent="0.25">
      <c r="A50" s="167">
        <v>38</v>
      </c>
      <c r="B50" s="151" t="s">
        <v>96</v>
      </c>
      <c r="C50" s="21" t="s">
        <v>97</v>
      </c>
      <c r="D50" s="13" t="s">
        <v>98</v>
      </c>
      <c r="E50" s="9" t="s">
        <v>68</v>
      </c>
      <c r="F50" s="10">
        <v>8585</v>
      </c>
      <c r="G50" s="11">
        <v>0.09</v>
      </c>
      <c r="H50" s="10">
        <f t="shared" si="1"/>
        <v>7812.35</v>
      </c>
    </row>
    <row r="51" spans="1:8" ht="30" x14ac:dyDescent="0.25">
      <c r="A51" s="167">
        <v>39</v>
      </c>
      <c r="B51" s="151" t="s">
        <v>99</v>
      </c>
      <c r="C51" s="20" t="s">
        <v>100</v>
      </c>
      <c r="D51" s="13" t="s">
        <v>101</v>
      </c>
      <c r="E51" s="9" t="s">
        <v>68</v>
      </c>
      <c r="F51" s="10">
        <v>1500</v>
      </c>
      <c r="G51" s="11">
        <v>0.09</v>
      </c>
      <c r="H51" s="10">
        <f>SUM(F51-(F51*G51))</f>
        <v>1365</v>
      </c>
    </row>
    <row r="52" spans="1:8" x14ac:dyDescent="0.25">
      <c r="A52" s="167">
        <v>40</v>
      </c>
      <c r="B52" s="151" t="s">
        <v>102</v>
      </c>
      <c r="C52" s="19" t="s">
        <v>103</v>
      </c>
      <c r="D52" s="13" t="s">
        <v>104</v>
      </c>
      <c r="E52" s="9" t="s">
        <v>68</v>
      </c>
      <c r="F52" s="10">
        <v>1800</v>
      </c>
      <c r="G52" s="11">
        <v>0.09</v>
      </c>
      <c r="H52" s="10">
        <f>SUM(F52-F52*G52)</f>
        <v>1638</v>
      </c>
    </row>
    <row r="53" spans="1:8" ht="30" x14ac:dyDescent="0.25">
      <c r="A53" s="167">
        <v>41</v>
      </c>
      <c r="B53" s="151" t="s">
        <v>355</v>
      </c>
      <c r="C53" s="19" t="s">
        <v>356</v>
      </c>
      <c r="D53" s="19" t="s">
        <v>356</v>
      </c>
      <c r="E53" s="9" t="s">
        <v>68</v>
      </c>
      <c r="F53" s="10">
        <v>3000</v>
      </c>
      <c r="G53" s="11">
        <v>0.09</v>
      </c>
      <c r="H53" s="10">
        <f>SUM(F53-F53*G53)</f>
        <v>2730</v>
      </c>
    </row>
    <row r="54" spans="1:8" ht="56.25" x14ac:dyDescent="0.3">
      <c r="A54" s="167">
        <v>42</v>
      </c>
      <c r="B54" s="144" t="s">
        <v>59</v>
      </c>
      <c r="C54" s="4" t="s">
        <v>60</v>
      </c>
      <c r="D54" s="22" t="s">
        <v>321</v>
      </c>
      <c r="E54" s="91" t="s">
        <v>307</v>
      </c>
      <c r="F54" s="5" t="s">
        <v>62</v>
      </c>
      <c r="G54" s="6" t="s">
        <v>63</v>
      </c>
      <c r="H54" s="38" t="s">
        <v>64</v>
      </c>
    </row>
    <row r="55" spans="1:8" ht="96.75" x14ac:dyDescent="0.25">
      <c r="A55" s="167">
        <v>43</v>
      </c>
      <c r="B55" s="152" t="s">
        <v>174</v>
      </c>
      <c r="C55" s="93" t="s">
        <v>175</v>
      </c>
      <c r="D55" s="94" t="s">
        <v>176</v>
      </c>
      <c r="E55" s="95" t="s">
        <v>136</v>
      </c>
      <c r="F55" s="96">
        <v>32.97</v>
      </c>
      <c r="G55" s="97">
        <v>0.09</v>
      </c>
      <c r="H55" s="96">
        <f>SUM(F55-F55*G55)</f>
        <v>30.002699999999997</v>
      </c>
    </row>
    <row r="56" spans="1:8" ht="120.75" x14ac:dyDescent="0.25">
      <c r="A56" s="167">
        <v>44</v>
      </c>
      <c r="B56" s="151" t="s">
        <v>106</v>
      </c>
      <c r="C56" s="20" t="s">
        <v>107</v>
      </c>
      <c r="D56" s="13" t="s">
        <v>108</v>
      </c>
      <c r="E56" s="9" t="s">
        <v>12</v>
      </c>
      <c r="F56" s="10">
        <v>1.26</v>
      </c>
      <c r="G56" s="11">
        <v>0.09</v>
      </c>
      <c r="H56" s="10">
        <f>SUM(F56-F56*G56)</f>
        <v>1.1466000000000001</v>
      </c>
    </row>
    <row r="57" spans="1:8" s="58" customFormat="1" ht="48.75" x14ac:dyDescent="0.25">
      <c r="A57" s="167">
        <v>45</v>
      </c>
      <c r="B57" s="151" t="s">
        <v>285</v>
      </c>
      <c r="C57" s="20" t="s">
        <v>286</v>
      </c>
      <c r="D57" s="73" t="s">
        <v>109</v>
      </c>
      <c r="E57" s="9" t="s">
        <v>12</v>
      </c>
      <c r="F57" s="72">
        <v>1.55</v>
      </c>
      <c r="G57" s="11">
        <v>0.09</v>
      </c>
      <c r="H57" s="72">
        <f t="shared" ref="H57:H66" si="2">SUM(F57-F57*G57)</f>
        <v>1.4105000000000001</v>
      </c>
    </row>
    <row r="58" spans="1:8" s="58" customFormat="1" ht="24.75" x14ac:dyDescent="0.25">
      <c r="A58" s="167">
        <v>46</v>
      </c>
      <c r="B58" s="153" t="s">
        <v>287</v>
      </c>
      <c r="C58" s="20" t="s">
        <v>287</v>
      </c>
      <c r="D58" s="73" t="s">
        <v>288</v>
      </c>
      <c r="E58" s="9" t="s">
        <v>12</v>
      </c>
      <c r="F58" s="72">
        <v>1.55</v>
      </c>
      <c r="G58" s="11">
        <v>0.09</v>
      </c>
      <c r="H58" s="72">
        <f t="shared" si="2"/>
        <v>1.4105000000000001</v>
      </c>
    </row>
    <row r="59" spans="1:8" ht="84.75" x14ac:dyDescent="0.25">
      <c r="A59" s="167">
        <v>47</v>
      </c>
      <c r="B59" s="151" t="s">
        <v>246</v>
      </c>
      <c r="C59" s="19" t="s">
        <v>247</v>
      </c>
      <c r="D59" s="73" t="s">
        <v>248</v>
      </c>
      <c r="E59" s="9" t="s">
        <v>12</v>
      </c>
      <c r="F59" s="10">
        <v>2.75</v>
      </c>
      <c r="G59" s="11">
        <v>0.09</v>
      </c>
      <c r="H59" s="10">
        <f>SUM(F59-F59*G59)</f>
        <v>2.5024999999999999</v>
      </c>
    </row>
    <row r="60" spans="1:8" ht="75" x14ac:dyDescent="0.25">
      <c r="A60" s="167">
        <v>48</v>
      </c>
      <c r="B60" s="154" t="s">
        <v>249</v>
      </c>
      <c r="C60" s="20" t="s">
        <v>250</v>
      </c>
      <c r="D60" s="14" t="s">
        <v>251</v>
      </c>
      <c r="E60" s="9" t="s">
        <v>12</v>
      </c>
      <c r="F60" s="10">
        <v>2.17</v>
      </c>
      <c r="G60" s="11">
        <v>0.09</v>
      </c>
      <c r="H60" s="10">
        <f t="shared" si="2"/>
        <v>1.9746999999999999</v>
      </c>
    </row>
    <row r="61" spans="1:8" ht="72.75" x14ac:dyDescent="0.25">
      <c r="A61" s="167">
        <v>49</v>
      </c>
      <c r="B61" s="146" t="s">
        <v>110</v>
      </c>
      <c r="C61" s="15" t="s">
        <v>111</v>
      </c>
      <c r="D61" s="13" t="s">
        <v>252</v>
      </c>
      <c r="E61" s="9" t="s">
        <v>12</v>
      </c>
      <c r="F61" s="24">
        <v>4.95</v>
      </c>
      <c r="G61" s="11">
        <v>0.09</v>
      </c>
      <c r="H61" s="10">
        <f>SUM(F61-F61*G61)</f>
        <v>4.5045000000000002</v>
      </c>
    </row>
    <row r="62" spans="1:8" ht="72.75" x14ac:dyDescent="0.25">
      <c r="A62" s="167">
        <v>50</v>
      </c>
      <c r="B62" s="146" t="s">
        <v>110</v>
      </c>
      <c r="C62" s="15" t="s">
        <v>112</v>
      </c>
      <c r="D62" s="13" t="s">
        <v>253</v>
      </c>
      <c r="E62" s="9" t="s">
        <v>12</v>
      </c>
      <c r="F62" s="24">
        <v>4.95</v>
      </c>
      <c r="G62" s="11">
        <v>0.09</v>
      </c>
      <c r="H62" s="10">
        <f>SUM(F62-F62*G62)</f>
        <v>4.5045000000000002</v>
      </c>
    </row>
    <row r="63" spans="1:8" ht="48.75" x14ac:dyDescent="0.25">
      <c r="A63" s="167">
        <v>51</v>
      </c>
      <c r="B63" s="151" t="s">
        <v>113</v>
      </c>
      <c r="C63" s="19" t="s">
        <v>309</v>
      </c>
      <c r="D63" s="13" t="s">
        <v>114</v>
      </c>
      <c r="E63" s="9" t="s">
        <v>12</v>
      </c>
      <c r="F63" s="10">
        <v>1.65</v>
      </c>
      <c r="G63" s="11">
        <v>0.09</v>
      </c>
      <c r="H63" s="10">
        <f>SUM(F63-F63*G63)</f>
        <v>1.5014999999999998</v>
      </c>
    </row>
    <row r="64" spans="1:8" ht="36.75" x14ac:dyDescent="0.25">
      <c r="A64" s="167">
        <v>52</v>
      </c>
      <c r="B64" s="151" t="s">
        <v>115</v>
      </c>
      <c r="C64" s="20" t="s">
        <v>116</v>
      </c>
      <c r="D64" s="13" t="s">
        <v>117</v>
      </c>
      <c r="E64" s="9" t="s">
        <v>12</v>
      </c>
      <c r="F64" s="10">
        <v>1.5</v>
      </c>
      <c r="G64" s="11">
        <v>0.09</v>
      </c>
      <c r="H64" s="10">
        <f>SUM(F64-F64*G64)</f>
        <v>1.365</v>
      </c>
    </row>
    <row r="65" spans="1:8" ht="36.75" x14ac:dyDescent="0.25">
      <c r="A65" s="167">
        <v>53</v>
      </c>
      <c r="B65" s="151" t="s">
        <v>118</v>
      </c>
      <c r="C65" s="19" t="s">
        <v>119</v>
      </c>
      <c r="D65" s="13" t="s">
        <v>120</v>
      </c>
      <c r="E65" s="9" t="s">
        <v>12</v>
      </c>
      <c r="F65" s="10">
        <v>1.5</v>
      </c>
      <c r="G65" s="11">
        <v>0.09</v>
      </c>
      <c r="H65" s="10">
        <f t="shared" si="2"/>
        <v>1.365</v>
      </c>
    </row>
    <row r="66" spans="1:8" ht="72.75" x14ac:dyDescent="0.25">
      <c r="A66" s="167">
        <v>54</v>
      </c>
      <c r="B66" s="151" t="s">
        <v>315</v>
      </c>
      <c r="C66" s="19" t="s">
        <v>324</v>
      </c>
      <c r="D66" s="13" t="s">
        <v>254</v>
      </c>
      <c r="E66" s="9" t="s">
        <v>12</v>
      </c>
      <c r="F66" s="10">
        <v>0.75</v>
      </c>
      <c r="G66" s="11">
        <v>0.09</v>
      </c>
      <c r="H66" s="10">
        <f t="shared" si="2"/>
        <v>0.6825</v>
      </c>
    </row>
    <row r="67" spans="1:8" ht="60" x14ac:dyDescent="0.25">
      <c r="A67" s="167">
        <v>55</v>
      </c>
      <c r="B67" s="151" t="s">
        <v>121</v>
      </c>
      <c r="C67" s="19" t="s">
        <v>122</v>
      </c>
      <c r="D67" s="25" t="s">
        <v>255</v>
      </c>
      <c r="E67" s="9" t="s">
        <v>12</v>
      </c>
      <c r="F67" s="10">
        <v>1.5</v>
      </c>
      <c r="G67" s="11">
        <v>0.09</v>
      </c>
      <c r="H67" s="10">
        <f>SUM(F67-F67*G67)</f>
        <v>1.365</v>
      </c>
    </row>
    <row r="68" spans="1:8" ht="24" x14ac:dyDescent="0.25">
      <c r="A68" s="167">
        <v>56</v>
      </c>
      <c r="B68" s="151" t="s">
        <v>289</v>
      </c>
      <c r="C68" s="19" t="s">
        <v>323</v>
      </c>
      <c r="D68" s="118" t="s">
        <v>256</v>
      </c>
      <c r="E68" s="9" t="s">
        <v>12</v>
      </c>
      <c r="F68" s="10">
        <v>4.05</v>
      </c>
      <c r="G68" s="11">
        <v>0.09</v>
      </c>
      <c r="H68" s="10">
        <f>SUM(F68-F68*G68)</f>
        <v>3.6854999999999998</v>
      </c>
    </row>
    <row r="69" spans="1:8" ht="72" x14ac:dyDescent="0.25">
      <c r="A69" s="167">
        <v>57</v>
      </c>
      <c r="B69" s="151" t="s">
        <v>257</v>
      </c>
      <c r="C69" s="19" t="s">
        <v>257</v>
      </c>
      <c r="D69" s="119" t="s">
        <v>258</v>
      </c>
      <c r="E69" s="9" t="s">
        <v>12</v>
      </c>
      <c r="F69" s="10">
        <v>2.65</v>
      </c>
      <c r="G69" s="11">
        <v>0.09</v>
      </c>
      <c r="H69" s="10">
        <f t="shared" ref="H69:H75" si="3">SUM(F69-F69*G69)</f>
        <v>2.4114999999999998</v>
      </c>
    </row>
    <row r="70" spans="1:8" ht="84.75" x14ac:dyDescent="0.25">
      <c r="A70" s="167">
        <v>58</v>
      </c>
      <c r="B70" s="151" t="s">
        <v>123</v>
      </c>
      <c r="C70" s="15" t="s">
        <v>124</v>
      </c>
      <c r="D70" s="13" t="s">
        <v>259</v>
      </c>
      <c r="E70" s="9" t="s">
        <v>12</v>
      </c>
      <c r="F70" s="24">
        <v>2.2000000000000002</v>
      </c>
      <c r="G70" s="11">
        <v>0.09</v>
      </c>
      <c r="H70" s="10">
        <f t="shared" si="3"/>
        <v>2.0020000000000002</v>
      </c>
    </row>
    <row r="71" spans="1:8" ht="72.75" x14ac:dyDescent="0.25">
      <c r="A71" s="167">
        <v>59</v>
      </c>
      <c r="B71" s="151" t="s">
        <v>125</v>
      </c>
      <c r="C71" s="20" t="s">
        <v>126</v>
      </c>
      <c r="D71" s="13" t="s">
        <v>127</v>
      </c>
      <c r="E71" s="9" t="s">
        <v>12</v>
      </c>
      <c r="F71" s="10">
        <v>3.25</v>
      </c>
      <c r="G71" s="11">
        <v>0.09</v>
      </c>
      <c r="H71" s="10">
        <f t="shared" si="3"/>
        <v>2.9575</v>
      </c>
    </row>
    <row r="72" spans="1:8" ht="60.75" x14ac:dyDescent="0.25">
      <c r="A72" s="167">
        <v>60</v>
      </c>
      <c r="B72" s="151" t="s">
        <v>128</v>
      </c>
      <c r="C72" s="20" t="s">
        <v>129</v>
      </c>
      <c r="D72" s="13" t="s">
        <v>130</v>
      </c>
      <c r="E72" s="9" t="s">
        <v>12</v>
      </c>
      <c r="F72" s="10">
        <v>3</v>
      </c>
      <c r="G72" s="11">
        <v>0.09</v>
      </c>
      <c r="H72" s="10">
        <f t="shared" si="3"/>
        <v>2.73</v>
      </c>
    </row>
    <row r="73" spans="1:8" ht="60.75" x14ac:dyDescent="0.25">
      <c r="A73" s="167">
        <v>61</v>
      </c>
      <c r="B73" s="151" t="s">
        <v>131</v>
      </c>
      <c r="C73" s="20" t="s">
        <v>329</v>
      </c>
      <c r="D73" s="13" t="s">
        <v>330</v>
      </c>
      <c r="E73" s="9" t="s">
        <v>12</v>
      </c>
      <c r="F73" s="10">
        <v>1.8</v>
      </c>
      <c r="G73" s="11">
        <v>0.09</v>
      </c>
      <c r="H73" s="10">
        <f t="shared" si="3"/>
        <v>1.6380000000000001</v>
      </c>
    </row>
    <row r="74" spans="1:8" ht="66.75" customHeight="1" x14ac:dyDescent="0.25">
      <c r="A74" s="167">
        <v>62</v>
      </c>
      <c r="B74" s="155" t="s">
        <v>290</v>
      </c>
      <c r="C74" s="90" t="s">
        <v>325</v>
      </c>
      <c r="D74" s="123" t="s">
        <v>327</v>
      </c>
      <c r="E74" s="9" t="s">
        <v>12</v>
      </c>
      <c r="F74" s="10">
        <v>2.65</v>
      </c>
      <c r="G74" s="11">
        <v>0.09</v>
      </c>
      <c r="H74" s="10">
        <f t="shared" si="3"/>
        <v>2.4114999999999998</v>
      </c>
    </row>
    <row r="75" spans="1:8" s="58" customFormat="1" ht="82.5" customHeight="1" x14ac:dyDescent="0.25">
      <c r="A75" s="167">
        <v>63</v>
      </c>
      <c r="B75" s="155" t="s">
        <v>322</v>
      </c>
      <c r="C75" s="89" t="s">
        <v>326</v>
      </c>
      <c r="D75" s="112" t="s">
        <v>328</v>
      </c>
      <c r="E75" s="9" t="s">
        <v>12</v>
      </c>
      <c r="F75" s="72">
        <v>2.15</v>
      </c>
      <c r="G75" s="11">
        <v>0.09</v>
      </c>
      <c r="H75" s="72">
        <f t="shared" si="3"/>
        <v>1.9564999999999999</v>
      </c>
    </row>
    <row r="76" spans="1:8" s="58" customFormat="1" ht="30" customHeight="1" x14ac:dyDescent="0.25">
      <c r="A76" s="167">
        <v>64</v>
      </c>
      <c r="B76" s="156" t="s">
        <v>341</v>
      </c>
      <c r="C76" s="131"/>
      <c r="D76" s="132"/>
      <c r="E76" s="133" t="s">
        <v>291</v>
      </c>
      <c r="F76" s="134" t="s">
        <v>62</v>
      </c>
      <c r="G76" s="135" t="s">
        <v>342</v>
      </c>
      <c r="H76" s="136" t="s">
        <v>308</v>
      </c>
    </row>
    <row r="77" spans="1:8" s="58" customFormat="1" ht="30" customHeight="1" x14ac:dyDescent="0.25">
      <c r="A77" s="177">
        <v>65</v>
      </c>
      <c r="B77" s="157" t="s">
        <v>343</v>
      </c>
      <c r="C77" s="1" t="s">
        <v>343</v>
      </c>
      <c r="D77" s="1" t="s">
        <v>343</v>
      </c>
      <c r="E77" s="9" t="s">
        <v>68</v>
      </c>
      <c r="F77" s="192">
        <v>10000</v>
      </c>
      <c r="G77" s="193">
        <v>0.09</v>
      </c>
      <c r="H77" s="72">
        <f t="shared" ref="H77:H82" si="4">SUM(F77-F77*G77)</f>
        <v>9100</v>
      </c>
    </row>
    <row r="78" spans="1:8" s="58" customFormat="1" ht="30" customHeight="1" x14ac:dyDescent="0.25">
      <c r="A78" s="177">
        <v>66</v>
      </c>
      <c r="B78" s="157" t="s">
        <v>344</v>
      </c>
      <c r="C78" s="1" t="s">
        <v>344</v>
      </c>
      <c r="D78" s="1" t="s">
        <v>352</v>
      </c>
      <c r="E78" s="9" t="s">
        <v>68</v>
      </c>
      <c r="F78" s="192">
        <v>5000</v>
      </c>
      <c r="G78" s="193">
        <v>0.09</v>
      </c>
      <c r="H78" s="72">
        <f t="shared" si="4"/>
        <v>4550</v>
      </c>
    </row>
    <row r="79" spans="1:8" s="58" customFormat="1" ht="30" customHeight="1" x14ac:dyDescent="0.25">
      <c r="A79" s="177">
        <v>67</v>
      </c>
      <c r="B79" s="157" t="s">
        <v>345</v>
      </c>
      <c r="C79" s="1" t="s">
        <v>345</v>
      </c>
      <c r="D79" s="1" t="s">
        <v>345</v>
      </c>
      <c r="E79" s="9" t="s">
        <v>68</v>
      </c>
      <c r="F79" s="192">
        <v>10000</v>
      </c>
      <c r="G79" s="193">
        <v>0.09</v>
      </c>
      <c r="H79" s="72">
        <f t="shared" si="4"/>
        <v>9100</v>
      </c>
    </row>
    <row r="80" spans="1:8" s="58" customFormat="1" ht="54" customHeight="1" x14ac:dyDescent="0.25">
      <c r="A80" s="177">
        <v>68</v>
      </c>
      <c r="B80" s="194" t="s">
        <v>346</v>
      </c>
      <c r="C80" s="195" t="s">
        <v>346</v>
      </c>
      <c r="D80" s="196" t="s">
        <v>347</v>
      </c>
      <c r="E80" s="28" t="s">
        <v>68</v>
      </c>
      <c r="F80" s="197">
        <v>7000</v>
      </c>
      <c r="G80" s="193">
        <v>0.09</v>
      </c>
      <c r="H80" s="72">
        <f t="shared" si="4"/>
        <v>6370</v>
      </c>
    </row>
    <row r="81" spans="1:13" s="58" customFormat="1" ht="51.75" customHeight="1" x14ac:dyDescent="0.25">
      <c r="A81" s="177">
        <v>69</v>
      </c>
      <c r="B81" s="194" t="s">
        <v>348</v>
      </c>
      <c r="C81" s="195" t="s">
        <v>348</v>
      </c>
      <c r="D81" s="198" t="s">
        <v>349</v>
      </c>
      <c r="E81" s="28" t="s">
        <v>68</v>
      </c>
      <c r="F81" s="197">
        <v>6000</v>
      </c>
      <c r="G81" s="193">
        <v>0.09</v>
      </c>
      <c r="H81" s="72">
        <f t="shared" si="4"/>
        <v>5460</v>
      </c>
    </row>
    <row r="82" spans="1:13" s="58" customFormat="1" ht="53.25" customHeight="1" x14ac:dyDescent="0.25">
      <c r="A82" s="177">
        <v>70</v>
      </c>
      <c r="B82" s="199" t="s">
        <v>350</v>
      </c>
      <c r="C82" s="200" t="s">
        <v>350</v>
      </c>
      <c r="D82" s="201" t="s">
        <v>351</v>
      </c>
      <c r="E82" s="28" t="s">
        <v>68</v>
      </c>
      <c r="F82" s="197">
        <v>10000</v>
      </c>
      <c r="G82" s="193">
        <v>0.09</v>
      </c>
      <c r="H82" s="72">
        <f t="shared" si="4"/>
        <v>9100</v>
      </c>
    </row>
    <row r="83" spans="1:13" ht="108" x14ac:dyDescent="0.25">
      <c r="A83" s="167">
        <v>71</v>
      </c>
      <c r="B83" s="146" t="s">
        <v>239</v>
      </c>
      <c r="C83" s="14" t="s">
        <v>239</v>
      </c>
      <c r="D83" s="50" t="s">
        <v>240</v>
      </c>
      <c r="E83" s="28" t="s">
        <v>241</v>
      </c>
      <c r="F83" s="51">
        <v>6500</v>
      </c>
      <c r="G83" s="97">
        <v>0.09</v>
      </c>
      <c r="H83" s="10">
        <f t="shared" ref="H83:H88" si="5">SUM(F83-F83*G83)</f>
        <v>5915</v>
      </c>
    </row>
    <row r="84" spans="1:13" ht="108" x14ac:dyDescent="0.25">
      <c r="A84" s="167">
        <v>72</v>
      </c>
      <c r="B84" s="158" t="s">
        <v>242</v>
      </c>
      <c r="C84" s="52" t="s">
        <v>242</v>
      </c>
      <c r="D84" s="53" t="s">
        <v>243</v>
      </c>
      <c r="E84" s="28" t="s">
        <v>241</v>
      </c>
      <c r="F84" s="40">
        <v>30000</v>
      </c>
      <c r="G84" s="97">
        <v>0.09</v>
      </c>
      <c r="H84" s="10">
        <f t="shared" si="5"/>
        <v>27300</v>
      </c>
    </row>
    <row r="85" spans="1:13" ht="108" x14ac:dyDescent="0.25">
      <c r="A85" s="167">
        <v>73</v>
      </c>
      <c r="B85" s="158" t="s">
        <v>244</v>
      </c>
      <c r="C85" s="52" t="s">
        <v>244</v>
      </c>
      <c r="D85" s="53" t="s">
        <v>245</v>
      </c>
      <c r="E85" s="28" t="s">
        <v>241</v>
      </c>
      <c r="F85" s="40">
        <v>44000</v>
      </c>
      <c r="G85" s="97">
        <v>0.09</v>
      </c>
      <c r="H85" s="10">
        <f t="shared" si="5"/>
        <v>40040</v>
      </c>
    </row>
    <row r="86" spans="1:13" s="85" customFormat="1" ht="195" x14ac:dyDescent="0.25">
      <c r="A86" s="167">
        <v>74</v>
      </c>
      <c r="B86" s="158" t="s">
        <v>335</v>
      </c>
      <c r="C86" s="52" t="s">
        <v>335</v>
      </c>
      <c r="D86" s="14" t="s">
        <v>338</v>
      </c>
      <c r="E86" s="28" t="s">
        <v>241</v>
      </c>
      <c r="F86" s="130">
        <v>10000</v>
      </c>
      <c r="G86" s="97">
        <v>0.09</v>
      </c>
      <c r="H86" s="10">
        <f t="shared" si="5"/>
        <v>9100</v>
      </c>
    </row>
    <row r="87" spans="1:13" s="85" customFormat="1" ht="195" x14ac:dyDescent="0.25">
      <c r="A87" s="167">
        <v>75</v>
      </c>
      <c r="B87" s="158" t="s">
        <v>336</v>
      </c>
      <c r="C87" s="52" t="s">
        <v>336</v>
      </c>
      <c r="D87" s="14" t="s">
        <v>339</v>
      </c>
      <c r="E87" s="28" t="s">
        <v>241</v>
      </c>
      <c r="F87" s="130">
        <v>50000</v>
      </c>
      <c r="G87" s="97">
        <v>0.09</v>
      </c>
      <c r="H87" s="10">
        <f t="shared" si="5"/>
        <v>45500</v>
      </c>
    </row>
    <row r="88" spans="1:13" s="85" customFormat="1" ht="195" x14ac:dyDescent="0.25">
      <c r="A88" s="167">
        <v>76</v>
      </c>
      <c r="B88" s="158" t="s">
        <v>337</v>
      </c>
      <c r="C88" s="52" t="s">
        <v>337</v>
      </c>
      <c r="D88" s="14" t="s">
        <v>340</v>
      </c>
      <c r="E88" s="28" t="s">
        <v>241</v>
      </c>
      <c r="F88" s="130">
        <v>80000</v>
      </c>
      <c r="G88" s="97">
        <v>0.09</v>
      </c>
      <c r="H88" s="10">
        <f t="shared" si="5"/>
        <v>72800</v>
      </c>
    </row>
    <row r="89" spans="1:13" ht="30" x14ac:dyDescent="0.25">
      <c r="A89" s="167">
        <v>77</v>
      </c>
      <c r="B89" s="26"/>
      <c r="C89" s="26"/>
      <c r="D89" s="26" t="s">
        <v>132</v>
      </c>
      <c r="E89" s="120" t="s">
        <v>297</v>
      </c>
      <c r="F89" s="121" t="s">
        <v>62</v>
      </c>
      <c r="G89" s="122" t="s">
        <v>63</v>
      </c>
      <c r="H89" s="121" t="s">
        <v>360</v>
      </c>
      <c r="J89" s="79"/>
      <c r="K89" s="79"/>
      <c r="L89" s="79"/>
      <c r="M89" s="79"/>
    </row>
    <row r="90" spans="1:13" s="58" customFormat="1" ht="24" x14ac:dyDescent="0.25">
      <c r="A90" s="167">
        <v>78</v>
      </c>
      <c r="B90" s="159" t="s">
        <v>293</v>
      </c>
      <c r="C90" s="78" t="s">
        <v>293</v>
      </c>
      <c r="D90" s="111" t="s">
        <v>310</v>
      </c>
      <c r="E90" s="28" t="s">
        <v>136</v>
      </c>
      <c r="F90" s="77">
        <v>27.472524999999997</v>
      </c>
      <c r="G90" s="11">
        <v>0.09</v>
      </c>
      <c r="H90" s="84">
        <f>SUM(F90*-0.09)+F90</f>
        <v>24.999997749999999</v>
      </c>
      <c r="J90" s="80"/>
      <c r="K90" s="81"/>
      <c r="L90" s="82"/>
      <c r="M90" s="83"/>
    </row>
    <row r="91" spans="1:13" s="58" customFormat="1" ht="39" x14ac:dyDescent="0.25">
      <c r="A91" s="167">
        <v>79</v>
      </c>
      <c r="B91" s="159" t="s">
        <v>294</v>
      </c>
      <c r="C91" s="78" t="s">
        <v>294</v>
      </c>
      <c r="D91" s="112" t="s">
        <v>311</v>
      </c>
      <c r="E91" s="28" t="s">
        <v>136</v>
      </c>
      <c r="F91" s="77">
        <v>42.857138999999997</v>
      </c>
      <c r="G91" s="11">
        <v>0.09</v>
      </c>
      <c r="H91" s="84">
        <f t="shared" ref="H91:H100" si="6">SUM(F91*-0.09)+F91</f>
        <v>38.999996489999994</v>
      </c>
      <c r="J91" s="80"/>
      <c r="K91" s="81"/>
      <c r="L91" s="82"/>
      <c r="M91" s="83"/>
    </row>
    <row r="92" spans="1:13" s="58" customFormat="1" ht="26.25" x14ac:dyDescent="0.25">
      <c r="A92" s="167">
        <v>80</v>
      </c>
      <c r="B92" s="159" t="s">
        <v>295</v>
      </c>
      <c r="C92" s="78" t="s">
        <v>295</v>
      </c>
      <c r="D92" s="112" t="s">
        <v>316</v>
      </c>
      <c r="E92" s="28" t="s">
        <v>136</v>
      </c>
      <c r="F92" s="77">
        <v>39.560435999999996</v>
      </c>
      <c r="G92" s="11">
        <v>0.09</v>
      </c>
      <c r="H92" s="84">
        <f t="shared" si="6"/>
        <v>35.999996759999995</v>
      </c>
      <c r="J92" s="80"/>
      <c r="K92" s="81"/>
      <c r="L92" s="82"/>
      <c r="M92" s="83"/>
    </row>
    <row r="93" spans="1:13" s="58" customFormat="1" ht="26.25" x14ac:dyDescent="0.25">
      <c r="A93" s="167">
        <v>81</v>
      </c>
      <c r="B93" s="159" t="s">
        <v>296</v>
      </c>
      <c r="C93" s="78" t="s">
        <v>296</v>
      </c>
      <c r="D93" s="112" t="s">
        <v>312</v>
      </c>
      <c r="E93" s="28" t="s">
        <v>136</v>
      </c>
      <c r="F93" s="77">
        <v>49.450544999999998</v>
      </c>
      <c r="G93" s="11">
        <v>0.09</v>
      </c>
      <c r="H93" s="84">
        <f t="shared" si="6"/>
        <v>44.999995949999999</v>
      </c>
      <c r="J93" s="80"/>
      <c r="K93" s="81"/>
      <c r="L93" s="82"/>
      <c r="M93" s="83"/>
    </row>
    <row r="94" spans="1:13" ht="84.75" x14ac:dyDescent="0.25">
      <c r="A94" s="167">
        <v>82</v>
      </c>
      <c r="B94" s="146" t="s">
        <v>133</v>
      </c>
      <c r="C94" s="27" t="s">
        <v>134</v>
      </c>
      <c r="D94" s="86" t="s">
        <v>135</v>
      </c>
      <c r="E94" s="28" t="s">
        <v>136</v>
      </c>
      <c r="F94" s="77">
        <v>42.99999613</v>
      </c>
      <c r="G94" s="11">
        <v>0.09</v>
      </c>
      <c r="H94" s="84">
        <f t="shared" si="6"/>
        <v>39.129996478300001</v>
      </c>
      <c r="J94" s="80"/>
      <c r="K94" s="81"/>
      <c r="L94" s="82"/>
      <c r="M94" s="83"/>
    </row>
    <row r="95" spans="1:13" ht="108.75" x14ac:dyDescent="0.25">
      <c r="A95" s="167">
        <v>83</v>
      </c>
      <c r="B95" s="146" t="s">
        <v>137</v>
      </c>
      <c r="C95" s="31" t="s">
        <v>138</v>
      </c>
      <c r="D95" s="86" t="s">
        <v>139</v>
      </c>
      <c r="E95" s="28" t="s">
        <v>136</v>
      </c>
      <c r="F95" s="77">
        <v>47.999995679999998</v>
      </c>
      <c r="G95" s="11">
        <v>0.09</v>
      </c>
      <c r="H95" s="84">
        <f t="shared" si="6"/>
        <v>43.679996068799994</v>
      </c>
      <c r="J95" s="80"/>
      <c r="K95" s="81"/>
      <c r="L95" s="82"/>
      <c r="M95" s="83"/>
    </row>
    <row r="96" spans="1:13" ht="108.75" x14ac:dyDescent="0.25">
      <c r="A96" s="167">
        <v>84</v>
      </c>
      <c r="B96" s="146" t="s">
        <v>140</v>
      </c>
      <c r="C96" s="31" t="s">
        <v>141</v>
      </c>
      <c r="D96" s="86" t="s">
        <v>142</v>
      </c>
      <c r="E96" s="28" t="s">
        <v>136</v>
      </c>
      <c r="F96" s="77">
        <v>54.999995049999995</v>
      </c>
      <c r="G96" s="11">
        <v>0.09</v>
      </c>
      <c r="H96" s="84">
        <f t="shared" si="6"/>
        <v>50.049995495499999</v>
      </c>
      <c r="J96" s="80"/>
      <c r="K96" s="81"/>
      <c r="L96" s="82"/>
      <c r="M96" s="83"/>
    </row>
    <row r="97" spans="1:13" s="58" customFormat="1" ht="108.75" x14ac:dyDescent="0.25">
      <c r="A97" s="177">
        <v>85</v>
      </c>
      <c r="B97" s="151" t="s">
        <v>143</v>
      </c>
      <c r="C97" s="169" t="s">
        <v>144</v>
      </c>
      <c r="D97" s="198" t="s">
        <v>353</v>
      </c>
      <c r="E97" s="28" t="s">
        <v>136</v>
      </c>
      <c r="F97" s="77">
        <v>76.650000000000006</v>
      </c>
      <c r="G97" s="214">
        <v>0.09</v>
      </c>
      <c r="H97" s="84">
        <f t="shared" si="6"/>
        <v>69.751500000000007</v>
      </c>
      <c r="J97" s="80"/>
      <c r="K97" s="81"/>
      <c r="L97" s="82"/>
      <c r="M97" s="83"/>
    </row>
    <row r="98" spans="1:13" ht="120.75" x14ac:dyDescent="0.25">
      <c r="A98" s="167">
        <v>86</v>
      </c>
      <c r="B98" s="146" t="s">
        <v>145</v>
      </c>
      <c r="C98" s="31" t="s">
        <v>146</v>
      </c>
      <c r="D98" s="86" t="s">
        <v>147</v>
      </c>
      <c r="E98" s="28" t="s">
        <v>136</v>
      </c>
      <c r="F98" s="77">
        <v>78.999992889999987</v>
      </c>
      <c r="G98" s="11">
        <v>0.09</v>
      </c>
      <c r="H98" s="84">
        <f t="shared" si="6"/>
        <v>71.889993529899982</v>
      </c>
      <c r="J98" s="80"/>
      <c r="K98" s="81"/>
      <c r="L98" s="82"/>
      <c r="M98" s="83"/>
    </row>
    <row r="99" spans="1:13" ht="132.75" x14ac:dyDescent="0.25">
      <c r="A99" s="167">
        <v>87</v>
      </c>
      <c r="B99" s="146" t="s">
        <v>148</v>
      </c>
      <c r="C99" s="31" t="s">
        <v>149</v>
      </c>
      <c r="D99" s="86" t="s">
        <v>393</v>
      </c>
      <c r="E99" s="28" t="s">
        <v>136</v>
      </c>
      <c r="F99" s="77">
        <v>97.999991179999995</v>
      </c>
      <c r="G99" s="11">
        <v>0.09</v>
      </c>
      <c r="H99" s="84">
        <f t="shared" si="6"/>
        <v>89.1799919738</v>
      </c>
      <c r="J99" s="80"/>
      <c r="K99" s="81"/>
      <c r="L99" s="82"/>
      <c r="M99" s="83"/>
    </row>
    <row r="100" spans="1:13" s="58" customFormat="1" ht="214.5" customHeight="1" x14ac:dyDescent="0.25">
      <c r="A100" s="177">
        <v>88</v>
      </c>
      <c r="B100" s="151" t="s">
        <v>298</v>
      </c>
      <c r="C100" s="169" t="s">
        <v>298</v>
      </c>
      <c r="D100" s="112" t="s">
        <v>168</v>
      </c>
      <c r="E100" s="28" t="s">
        <v>136</v>
      </c>
      <c r="F100" s="173">
        <v>88</v>
      </c>
      <c r="G100" s="214">
        <v>0.09</v>
      </c>
      <c r="H100" s="173">
        <f t="shared" si="6"/>
        <v>80.08</v>
      </c>
      <c r="J100" s="80"/>
      <c r="K100" s="81"/>
      <c r="L100" s="82"/>
      <c r="M100" s="83"/>
    </row>
    <row r="101" spans="1:13" ht="132.75" x14ac:dyDescent="0.25">
      <c r="A101" s="167">
        <v>89</v>
      </c>
      <c r="B101" s="146" t="s">
        <v>150</v>
      </c>
      <c r="C101" s="31" t="s">
        <v>151</v>
      </c>
      <c r="D101" s="86" t="s">
        <v>152</v>
      </c>
      <c r="E101" s="28" t="s">
        <v>136</v>
      </c>
      <c r="F101" s="29">
        <v>110</v>
      </c>
      <c r="G101" s="11">
        <v>0.09</v>
      </c>
      <c r="H101" s="29">
        <f t="shared" ref="H101" si="7">SUM(F101-F101*G101)</f>
        <v>100.1</v>
      </c>
      <c r="J101" s="80"/>
      <c r="K101" s="81"/>
      <c r="L101" s="82"/>
      <c r="M101" s="83"/>
    </row>
    <row r="102" spans="1:13" x14ac:dyDescent="0.25">
      <c r="A102" s="167">
        <v>90</v>
      </c>
      <c r="B102" s="144" t="s">
        <v>59</v>
      </c>
      <c r="C102" s="4" t="s">
        <v>60</v>
      </c>
      <c r="D102" s="32" t="s">
        <v>153</v>
      </c>
      <c r="E102" s="5" t="s">
        <v>291</v>
      </c>
      <c r="F102" s="17" t="s">
        <v>62</v>
      </c>
      <c r="G102" s="18" t="s">
        <v>63</v>
      </c>
      <c r="H102" s="33" t="s">
        <v>154</v>
      </c>
      <c r="J102" s="80"/>
      <c r="K102" s="81"/>
      <c r="L102" s="82"/>
      <c r="M102" s="83"/>
    </row>
    <row r="103" spans="1:13" ht="30" x14ac:dyDescent="0.25">
      <c r="A103" s="167">
        <v>91</v>
      </c>
      <c r="B103" s="159" t="s">
        <v>299</v>
      </c>
      <c r="C103" s="78" t="s">
        <v>299</v>
      </c>
      <c r="D103" s="110" t="s">
        <v>317</v>
      </c>
      <c r="E103" s="28" t="s">
        <v>136</v>
      </c>
      <c r="F103" s="77">
        <v>24.175821999999997</v>
      </c>
      <c r="G103" s="75">
        <v>0.09</v>
      </c>
      <c r="H103" s="76">
        <f t="shared" ref="H103:H106" si="8">SUM(F103*-0.09)+F103</f>
        <v>21.999998019999996</v>
      </c>
      <c r="J103" s="106"/>
      <c r="K103" s="79"/>
      <c r="L103" s="79"/>
      <c r="M103" s="79"/>
    </row>
    <row r="104" spans="1:13" ht="30" x14ac:dyDescent="0.25">
      <c r="A104" s="167">
        <v>92</v>
      </c>
      <c r="B104" s="159" t="s">
        <v>300</v>
      </c>
      <c r="C104" s="78" t="s">
        <v>300</v>
      </c>
      <c r="D104" s="23" t="s">
        <v>318</v>
      </c>
      <c r="E104" s="28" t="s">
        <v>136</v>
      </c>
      <c r="F104" s="77">
        <v>21.978019999999997</v>
      </c>
      <c r="G104" s="75">
        <v>0.09</v>
      </c>
      <c r="H104" s="76">
        <f t="shared" si="8"/>
        <v>19.999998199999997</v>
      </c>
      <c r="J104" s="107"/>
      <c r="K104" s="79"/>
    </row>
    <row r="105" spans="1:13" ht="30" x14ac:dyDescent="0.25">
      <c r="A105" s="167">
        <v>93</v>
      </c>
      <c r="B105" s="159" t="s">
        <v>301</v>
      </c>
      <c r="C105" s="78" t="s">
        <v>301</v>
      </c>
      <c r="D105" s="23" t="s">
        <v>319</v>
      </c>
      <c r="E105" s="28" t="s">
        <v>136</v>
      </c>
      <c r="F105" s="77">
        <v>28.571425999999999</v>
      </c>
      <c r="G105" s="75">
        <v>0.09</v>
      </c>
      <c r="H105" s="76">
        <f t="shared" si="8"/>
        <v>25.999997659999998</v>
      </c>
      <c r="J105" s="107"/>
      <c r="K105" s="79"/>
    </row>
    <row r="106" spans="1:13" ht="30" x14ac:dyDescent="0.25">
      <c r="A106" s="167">
        <v>94</v>
      </c>
      <c r="B106" s="159" t="s">
        <v>302</v>
      </c>
      <c r="C106" s="78" t="s">
        <v>302</v>
      </c>
      <c r="D106" s="109" t="s">
        <v>320</v>
      </c>
      <c r="E106" s="28" t="s">
        <v>136</v>
      </c>
      <c r="F106" s="77">
        <v>32.802194849999999</v>
      </c>
      <c r="G106" s="75">
        <v>0.09</v>
      </c>
      <c r="H106" s="76">
        <f t="shared" si="8"/>
        <v>29.849997313499998</v>
      </c>
      <c r="J106" s="107"/>
      <c r="K106" s="79"/>
    </row>
    <row r="107" spans="1:13" ht="132.75" x14ac:dyDescent="0.25">
      <c r="A107" s="167">
        <v>95</v>
      </c>
      <c r="B107" s="146" t="s">
        <v>155</v>
      </c>
      <c r="C107" s="34" t="s">
        <v>156</v>
      </c>
      <c r="D107" s="86" t="s">
        <v>157</v>
      </c>
      <c r="E107" s="28" t="s">
        <v>136</v>
      </c>
      <c r="F107" s="29">
        <v>32.799999999999997</v>
      </c>
      <c r="G107" s="74">
        <v>0.09</v>
      </c>
      <c r="H107" s="29">
        <f t="shared" ref="H107:H117" si="9">SUM(F107-F107*G107)</f>
        <v>29.847999999999999</v>
      </c>
      <c r="J107" s="106"/>
      <c r="K107" s="79"/>
    </row>
    <row r="108" spans="1:13" ht="156.75" x14ac:dyDescent="0.25">
      <c r="A108" s="167">
        <v>96</v>
      </c>
      <c r="B108" s="146" t="s">
        <v>158</v>
      </c>
      <c r="C108" s="31" t="s">
        <v>159</v>
      </c>
      <c r="D108" s="86" t="s">
        <v>160</v>
      </c>
      <c r="E108" s="28" t="s">
        <v>136</v>
      </c>
      <c r="F108" s="29">
        <v>45</v>
      </c>
      <c r="G108" s="74">
        <v>0.09</v>
      </c>
      <c r="H108" s="29">
        <f t="shared" si="9"/>
        <v>40.950000000000003</v>
      </c>
      <c r="J108" s="79"/>
      <c r="K108" s="79"/>
    </row>
    <row r="109" spans="1:13" ht="108" x14ac:dyDescent="0.25">
      <c r="A109" s="167">
        <v>97</v>
      </c>
      <c r="B109" s="146" t="s">
        <v>161</v>
      </c>
      <c r="C109" s="14" t="s">
        <v>161</v>
      </c>
      <c r="D109" s="87" t="s">
        <v>303</v>
      </c>
      <c r="E109" s="28" t="s">
        <v>136</v>
      </c>
      <c r="F109" s="29">
        <v>76.650000000000006</v>
      </c>
      <c r="G109" s="74">
        <v>0.09</v>
      </c>
      <c r="H109" s="29">
        <f>SUM(F109-F109*G109)</f>
        <v>69.751500000000007</v>
      </c>
    </row>
    <row r="110" spans="1:13" ht="144.75" x14ac:dyDescent="0.25">
      <c r="A110" s="167">
        <v>98</v>
      </c>
      <c r="B110" s="146" t="s">
        <v>162</v>
      </c>
      <c r="C110" s="31" t="s">
        <v>163</v>
      </c>
      <c r="D110" s="86" t="s">
        <v>164</v>
      </c>
      <c r="E110" s="28" t="s">
        <v>136</v>
      </c>
      <c r="F110" s="29">
        <v>63</v>
      </c>
      <c r="G110" s="74">
        <v>0.09</v>
      </c>
      <c r="H110" s="29">
        <f t="shared" si="9"/>
        <v>57.33</v>
      </c>
    </row>
    <row r="111" spans="1:13" ht="156.75" x14ac:dyDescent="0.25">
      <c r="A111" s="167">
        <v>99</v>
      </c>
      <c r="B111" s="146" t="s">
        <v>165</v>
      </c>
      <c r="C111" s="31" t="s">
        <v>166</v>
      </c>
      <c r="D111" s="86" t="s">
        <v>167</v>
      </c>
      <c r="E111" s="28" t="s">
        <v>136</v>
      </c>
      <c r="F111" s="29">
        <v>70.45</v>
      </c>
      <c r="G111" s="74">
        <v>0.09</v>
      </c>
      <c r="H111" s="29">
        <f t="shared" si="9"/>
        <v>64.109499999999997</v>
      </c>
    </row>
    <row r="112" spans="1:13" ht="44.25" customHeight="1" x14ac:dyDescent="0.25">
      <c r="A112" s="167">
        <v>100</v>
      </c>
      <c r="B112" s="19" t="s">
        <v>391</v>
      </c>
      <c r="C112" s="169" t="s">
        <v>391</v>
      </c>
      <c r="D112" s="170" t="s">
        <v>392</v>
      </c>
      <c r="E112" s="28" t="s">
        <v>364</v>
      </c>
      <c r="F112" s="171">
        <v>2.76</v>
      </c>
      <c r="G112" s="172">
        <v>0.09</v>
      </c>
      <c r="H112" s="173">
        <f t="shared" si="9"/>
        <v>2.5115999999999996</v>
      </c>
    </row>
    <row r="113" spans="1:11" ht="30" x14ac:dyDescent="0.25">
      <c r="A113" s="167">
        <v>101</v>
      </c>
      <c r="B113" s="146" t="s">
        <v>169</v>
      </c>
      <c r="C113" s="31" t="s">
        <v>170</v>
      </c>
      <c r="D113" s="88" t="s">
        <v>292</v>
      </c>
      <c r="E113" s="28" t="s">
        <v>136</v>
      </c>
      <c r="F113" s="29">
        <v>44</v>
      </c>
      <c r="G113" s="30">
        <v>0.09</v>
      </c>
      <c r="H113" s="29">
        <f t="shared" si="9"/>
        <v>40.04</v>
      </c>
    </row>
    <row r="114" spans="1:11" s="85" customFormat="1" ht="72.75" x14ac:dyDescent="0.25">
      <c r="A114" s="167">
        <v>102</v>
      </c>
      <c r="B114" s="152" t="s">
        <v>171</v>
      </c>
      <c r="C114" s="93" t="s">
        <v>172</v>
      </c>
      <c r="D114" s="94" t="s">
        <v>173</v>
      </c>
      <c r="E114" s="95" t="s">
        <v>136</v>
      </c>
      <c r="F114" s="96">
        <v>18.68</v>
      </c>
      <c r="G114" s="97">
        <v>0.09</v>
      </c>
      <c r="H114" s="96">
        <f t="shared" si="9"/>
        <v>16.998799999999999</v>
      </c>
      <c r="I114" s="98"/>
      <c r="J114" s="99"/>
      <c r="K114" s="98"/>
    </row>
    <row r="115" spans="1:11" ht="72" x14ac:dyDescent="0.25">
      <c r="A115" s="167">
        <v>103</v>
      </c>
      <c r="B115" s="146" t="s">
        <v>306</v>
      </c>
      <c r="C115" s="14" t="s">
        <v>306</v>
      </c>
      <c r="D115" s="108" t="s">
        <v>313</v>
      </c>
      <c r="E115" s="28" t="s">
        <v>305</v>
      </c>
      <c r="F115" s="29">
        <v>15000</v>
      </c>
      <c r="G115" s="97">
        <v>0.09</v>
      </c>
      <c r="H115" s="29">
        <f t="shared" si="9"/>
        <v>13650</v>
      </c>
      <c r="I115" s="79"/>
      <c r="J115" s="100"/>
      <c r="K115" s="79"/>
    </row>
    <row r="116" spans="1:11" ht="60" x14ac:dyDescent="0.25">
      <c r="A116" s="167">
        <v>104</v>
      </c>
      <c r="B116" s="146" t="s">
        <v>304</v>
      </c>
      <c r="C116" s="14" t="s">
        <v>304</v>
      </c>
      <c r="D116" s="108" t="s">
        <v>314</v>
      </c>
      <c r="E116" s="95" t="s">
        <v>136</v>
      </c>
      <c r="F116" s="29">
        <v>5</v>
      </c>
      <c r="G116" s="97">
        <v>0.09</v>
      </c>
      <c r="H116" s="29">
        <f t="shared" si="9"/>
        <v>4.55</v>
      </c>
      <c r="I116" s="79"/>
      <c r="J116" s="79"/>
      <c r="K116" s="79"/>
    </row>
    <row r="117" spans="1:11" ht="75" x14ac:dyDescent="0.25">
      <c r="A117" s="167">
        <v>105</v>
      </c>
      <c r="B117" s="146" t="s">
        <v>363</v>
      </c>
      <c r="C117" s="14" t="s">
        <v>363</v>
      </c>
      <c r="D117" s="14" t="s">
        <v>365</v>
      </c>
      <c r="E117" s="95" t="s">
        <v>364</v>
      </c>
      <c r="F117" s="29">
        <v>8.35</v>
      </c>
      <c r="G117" s="97">
        <v>0.09</v>
      </c>
      <c r="H117" s="29">
        <f t="shared" si="9"/>
        <v>7.5984999999999996</v>
      </c>
      <c r="I117" s="79"/>
      <c r="J117" s="79"/>
      <c r="K117" s="79"/>
    </row>
    <row r="118" spans="1:11" x14ac:dyDescent="0.25">
      <c r="A118" s="167">
        <v>106</v>
      </c>
      <c r="B118" s="144" t="s">
        <v>59</v>
      </c>
      <c r="C118" s="4" t="s">
        <v>60</v>
      </c>
      <c r="D118" s="38" t="s">
        <v>177</v>
      </c>
      <c r="E118" s="5" t="s">
        <v>307</v>
      </c>
      <c r="F118" s="5" t="s">
        <v>62</v>
      </c>
      <c r="G118" s="6" t="s">
        <v>63</v>
      </c>
      <c r="H118" s="38" t="s">
        <v>105</v>
      </c>
    </row>
    <row r="119" spans="1:11" ht="48.75" x14ac:dyDescent="0.25">
      <c r="A119" s="167">
        <v>107</v>
      </c>
      <c r="B119" s="146" t="s">
        <v>178</v>
      </c>
      <c r="C119" s="14" t="s">
        <v>179</v>
      </c>
      <c r="D119" s="86" t="s">
        <v>180</v>
      </c>
      <c r="E119" s="28" t="s">
        <v>12</v>
      </c>
      <c r="F119" s="29">
        <v>10.99</v>
      </c>
      <c r="G119" s="97">
        <v>0.09</v>
      </c>
      <c r="H119" s="29">
        <f>SUM(F119-F119*G119)</f>
        <v>10.0009</v>
      </c>
    </row>
    <row r="120" spans="1:11" ht="36.75" x14ac:dyDescent="0.25">
      <c r="A120" s="167">
        <v>108</v>
      </c>
      <c r="B120" s="146" t="s">
        <v>181</v>
      </c>
      <c r="C120" s="14" t="s">
        <v>182</v>
      </c>
      <c r="D120" s="86" t="s">
        <v>183</v>
      </c>
      <c r="E120" s="28" t="s">
        <v>12</v>
      </c>
      <c r="F120" s="29">
        <v>3.99</v>
      </c>
      <c r="G120" s="97">
        <v>0.09</v>
      </c>
      <c r="H120" s="29">
        <f t="shared" ref="H120:H131" si="10">SUM(F120-F120*G120)</f>
        <v>3.6309</v>
      </c>
    </row>
    <row r="121" spans="1:11" ht="60.75" x14ac:dyDescent="0.25">
      <c r="A121" s="167">
        <v>109</v>
      </c>
      <c r="B121" s="146" t="s">
        <v>184</v>
      </c>
      <c r="C121" s="14" t="s">
        <v>185</v>
      </c>
      <c r="D121" s="86" t="s">
        <v>186</v>
      </c>
      <c r="E121" s="28" t="s">
        <v>12</v>
      </c>
      <c r="F121" s="29">
        <v>9.99</v>
      </c>
      <c r="G121" s="97">
        <v>0.09</v>
      </c>
      <c r="H121" s="29">
        <f t="shared" si="10"/>
        <v>9.0908999999999995</v>
      </c>
    </row>
    <row r="122" spans="1:11" ht="60.75" x14ac:dyDescent="0.25">
      <c r="A122" s="167">
        <v>110</v>
      </c>
      <c r="B122" s="146" t="s">
        <v>187</v>
      </c>
      <c r="C122" s="14" t="s">
        <v>188</v>
      </c>
      <c r="D122" s="86" t="s">
        <v>189</v>
      </c>
      <c r="E122" s="28" t="s">
        <v>12</v>
      </c>
      <c r="F122" s="29">
        <v>9.99</v>
      </c>
      <c r="G122" s="97">
        <v>0.09</v>
      </c>
      <c r="H122" s="29">
        <f t="shared" si="10"/>
        <v>9.0908999999999995</v>
      </c>
    </row>
    <row r="123" spans="1:11" ht="60.75" x14ac:dyDescent="0.25">
      <c r="A123" s="167">
        <v>111</v>
      </c>
      <c r="B123" s="146" t="s">
        <v>190</v>
      </c>
      <c r="C123" s="14" t="s">
        <v>191</v>
      </c>
      <c r="D123" s="86" t="s">
        <v>192</v>
      </c>
      <c r="E123" s="28" t="s">
        <v>12</v>
      </c>
      <c r="F123" s="29">
        <v>10.99</v>
      </c>
      <c r="G123" s="97">
        <v>0.09</v>
      </c>
      <c r="H123" s="29">
        <f t="shared" si="10"/>
        <v>10.0009</v>
      </c>
    </row>
    <row r="124" spans="1:11" ht="48.75" x14ac:dyDescent="0.25">
      <c r="A124" s="167">
        <v>112</v>
      </c>
      <c r="B124" s="146" t="s">
        <v>193</v>
      </c>
      <c r="C124" s="14" t="s">
        <v>194</v>
      </c>
      <c r="D124" s="86" t="s">
        <v>195</v>
      </c>
      <c r="E124" s="28" t="s">
        <v>12</v>
      </c>
      <c r="F124" s="29">
        <v>11.99</v>
      </c>
      <c r="G124" s="97">
        <v>0.09</v>
      </c>
      <c r="H124" s="29">
        <f t="shared" si="10"/>
        <v>10.9109</v>
      </c>
    </row>
    <row r="125" spans="1:11" ht="60.75" x14ac:dyDescent="0.25">
      <c r="A125" s="167">
        <v>113</v>
      </c>
      <c r="B125" s="146" t="s">
        <v>196</v>
      </c>
      <c r="C125" s="14" t="s">
        <v>197</v>
      </c>
      <c r="D125" s="86" t="s">
        <v>198</v>
      </c>
      <c r="E125" s="28" t="s">
        <v>12</v>
      </c>
      <c r="F125" s="29">
        <v>7.97</v>
      </c>
      <c r="G125" s="97">
        <v>0.09</v>
      </c>
      <c r="H125" s="29">
        <f t="shared" si="10"/>
        <v>7.2526999999999999</v>
      </c>
    </row>
    <row r="126" spans="1:11" ht="72.75" x14ac:dyDescent="0.25">
      <c r="A126" s="167">
        <v>114</v>
      </c>
      <c r="B126" s="146" t="s">
        <v>199</v>
      </c>
      <c r="C126" s="14" t="s">
        <v>200</v>
      </c>
      <c r="D126" s="86" t="s">
        <v>201</v>
      </c>
      <c r="E126" s="28" t="s">
        <v>12</v>
      </c>
      <c r="F126" s="29">
        <v>8.9700000000000006</v>
      </c>
      <c r="G126" s="97">
        <v>0.09</v>
      </c>
      <c r="H126" s="29">
        <f t="shared" si="10"/>
        <v>8.162700000000001</v>
      </c>
    </row>
    <row r="127" spans="1:11" ht="60.75" x14ac:dyDescent="0.25">
      <c r="A127" s="167">
        <v>115</v>
      </c>
      <c r="B127" s="146" t="s">
        <v>202</v>
      </c>
      <c r="C127" s="14" t="s">
        <v>203</v>
      </c>
      <c r="D127" s="86" t="s">
        <v>204</v>
      </c>
      <c r="E127" s="28" t="s">
        <v>12</v>
      </c>
      <c r="F127" s="29">
        <v>16.989999999999998</v>
      </c>
      <c r="G127" s="97">
        <v>0.09</v>
      </c>
      <c r="H127" s="29">
        <f t="shared" si="10"/>
        <v>15.460899999999999</v>
      </c>
    </row>
    <row r="128" spans="1:11" ht="60.75" x14ac:dyDescent="0.25">
      <c r="A128" s="167">
        <v>116</v>
      </c>
      <c r="B128" s="146" t="s">
        <v>205</v>
      </c>
      <c r="C128" s="14" t="s">
        <v>206</v>
      </c>
      <c r="D128" s="86" t="s">
        <v>207</v>
      </c>
      <c r="E128" s="28" t="s">
        <v>12</v>
      </c>
      <c r="F128" s="29">
        <v>9.99</v>
      </c>
      <c r="G128" s="97">
        <v>0.09</v>
      </c>
      <c r="H128" s="29">
        <f t="shared" si="10"/>
        <v>9.0908999999999995</v>
      </c>
    </row>
    <row r="129" spans="1:9" ht="72.75" x14ac:dyDescent="0.25">
      <c r="A129" s="167">
        <v>117</v>
      </c>
      <c r="B129" s="146" t="s">
        <v>208</v>
      </c>
      <c r="C129" s="14" t="s">
        <v>209</v>
      </c>
      <c r="D129" s="86" t="s">
        <v>210</v>
      </c>
      <c r="E129" s="28" t="s">
        <v>12</v>
      </c>
      <c r="F129" s="29">
        <v>1.55</v>
      </c>
      <c r="G129" s="97">
        <v>0.09</v>
      </c>
      <c r="H129" s="29">
        <f t="shared" si="10"/>
        <v>1.4105000000000001</v>
      </c>
    </row>
    <row r="130" spans="1:9" ht="60.75" x14ac:dyDescent="0.25">
      <c r="A130" s="167">
        <v>118</v>
      </c>
      <c r="B130" s="146" t="s">
        <v>211</v>
      </c>
      <c r="C130" s="14" t="s">
        <v>212</v>
      </c>
      <c r="D130" s="86" t="s">
        <v>213</v>
      </c>
      <c r="E130" s="28" t="s">
        <v>12</v>
      </c>
      <c r="F130" s="29">
        <v>10.99</v>
      </c>
      <c r="G130" s="97">
        <v>0.09</v>
      </c>
      <c r="H130" s="29">
        <f t="shared" si="10"/>
        <v>10.0009</v>
      </c>
    </row>
    <row r="131" spans="1:9" ht="132.75" x14ac:dyDescent="0.25">
      <c r="A131" s="167">
        <v>119</v>
      </c>
      <c r="B131" s="146" t="s">
        <v>214</v>
      </c>
      <c r="C131" s="14" t="s">
        <v>215</v>
      </c>
      <c r="D131" s="86" t="s">
        <v>216</v>
      </c>
      <c r="E131" s="28" t="s">
        <v>12</v>
      </c>
      <c r="F131" s="29">
        <v>6.99</v>
      </c>
      <c r="G131" s="97">
        <v>0.09</v>
      </c>
      <c r="H131" s="29">
        <f t="shared" si="10"/>
        <v>6.3609</v>
      </c>
    </row>
    <row r="132" spans="1:9" x14ac:dyDescent="0.25">
      <c r="A132" s="167">
        <v>120</v>
      </c>
      <c r="B132" s="144" t="s">
        <v>59</v>
      </c>
      <c r="C132" s="4" t="s">
        <v>60</v>
      </c>
      <c r="D132" s="38" t="s">
        <v>217</v>
      </c>
      <c r="E132" s="5" t="s">
        <v>307</v>
      </c>
      <c r="F132" s="5" t="s">
        <v>62</v>
      </c>
      <c r="G132" s="6" t="s">
        <v>63</v>
      </c>
      <c r="H132" s="38" t="s">
        <v>105</v>
      </c>
    </row>
    <row r="133" spans="1:9" ht="30" x14ac:dyDescent="0.25">
      <c r="A133" s="167">
        <v>121</v>
      </c>
      <c r="B133" s="155" t="s">
        <v>388</v>
      </c>
      <c r="C133" s="23" t="s">
        <v>389</v>
      </c>
      <c r="D133" s="113" t="s">
        <v>218</v>
      </c>
      <c r="E133" s="28" t="s">
        <v>12</v>
      </c>
      <c r="F133" s="173">
        <v>12.9</v>
      </c>
      <c r="G133" s="176">
        <v>0.09</v>
      </c>
      <c r="H133" s="173">
        <f>SUM(F133-(F133*0.09))</f>
        <v>11.739000000000001</v>
      </c>
      <c r="I133" t="s">
        <v>390</v>
      </c>
    </row>
    <row r="134" spans="1:9" ht="45" x14ac:dyDescent="0.25">
      <c r="A134" s="167">
        <v>122</v>
      </c>
      <c r="B134" s="152" t="s">
        <v>219</v>
      </c>
      <c r="C134" s="36" t="s">
        <v>220</v>
      </c>
      <c r="D134" s="113" t="s">
        <v>218</v>
      </c>
      <c r="E134" s="28" t="s">
        <v>12</v>
      </c>
      <c r="F134" s="29">
        <v>12.52</v>
      </c>
      <c r="G134" s="97">
        <v>0.09</v>
      </c>
      <c r="H134" s="29">
        <f>SUM(F134-(F134*0.09))</f>
        <v>11.3932</v>
      </c>
    </row>
    <row r="135" spans="1:9" ht="45" x14ac:dyDescent="0.25">
      <c r="A135" s="167">
        <v>123</v>
      </c>
      <c r="B135" s="152" t="s">
        <v>221</v>
      </c>
      <c r="C135" s="36" t="s">
        <v>222</v>
      </c>
      <c r="D135" s="113" t="s">
        <v>223</v>
      </c>
      <c r="E135" s="28" t="s">
        <v>12</v>
      </c>
      <c r="F135" s="29">
        <v>4.25</v>
      </c>
      <c r="G135" s="97">
        <v>0.09</v>
      </c>
      <c r="H135" s="29">
        <f>SUM(F135-(F135*0.09))</f>
        <v>3.8675000000000002</v>
      </c>
    </row>
    <row r="136" spans="1:9" x14ac:dyDescent="0.25">
      <c r="A136" s="167">
        <v>124</v>
      </c>
      <c r="B136" s="144" t="s">
        <v>59</v>
      </c>
      <c r="C136" s="4" t="s">
        <v>60</v>
      </c>
      <c r="D136" s="37" t="s">
        <v>361</v>
      </c>
      <c r="E136" s="5" t="s">
        <v>307</v>
      </c>
      <c r="F136" s="5" t="s">
        <v>62</v>
      </c>
      <c r="G136" s="6" t="s">
        <v>63</v>
      </c>
      <c r="H136" s="38" t="s">
        <v>224</v>
      </c>
    </row>
    <row r="137" spans="1:9" ht="60.75" x14ac:dyDescent="0.25">
      <c r="A137" s="167">
        <v>125</v>
      </c>
      <c r="B137" s="160" t="s">
        <v>368</v>
      </c>
      <c r="C137" s="36" t="s">
        <v>225</v>
      </c>
      <c r="D137" s="86" t="s">
        <v>362</v>
      </c>
      <c r="E137" s="9" t="s">
        <v>224</v>
      </c>
      <c r="F137" s="29">
        <v>14000</v>
      </c>
      <c r="G137" s="36">
        <v>0.09</v>
      </c>
      <c r="H137" s="29">
        <f>SUM(F137-(F137*0.09))</f>
        <v>12740</v>
      </c>
    </row>
    <row r="138" spans="1:9" ht="38.25" customHeight="1" x14ac:dyDescent="0.25">
      <c r="A138" s="167">
        <v>126</v>
      </c>
      <c r="B138" s="161"/>
      <c r="C138" s="35"/>
      <c r="D138" s="114" t="s">
        <v>375</v>
      </c>
      <c r="E138" s="5" t="s">
        <v>307</v>
      </c>
      <c r="F138" s="101" t="s">
        <v>62</v>
      </c>
      <c r="G138" s="102" t="s">
        <v>63</v>
      </c>
      <c r="H138" s="103" t="s">
        <v>369</v>
      </c>
    </row>
    <row r="139" spans="1:9" ht="75" x14ac:dyDescent="0.25">
      <c r="A139" s="167">
        <v>127</v>
      </c>
      <c r="B139" s="151" t="s">
        <v>226</v>
      </c>
      <c r="C139" s="14" t="s">
        <v>227</v>
      </c>
      <c r="D139" s="113" t="s">
        <v>228</v>
      </c>
      <c r="E139" s="39" t="s">
        <v>229</v>
      </c>
      <c r="F139" s="14" t="s">
        <v>230</v>
      </c>
      <c r="G139" s="14">
        <v>0.01</v>
      </c>
      <c r="H139" s="14">
        <v>0.99</v>
      </c>
    </row>
    <row r="140" spans="1:9" x14ac:dyDescent="0.25">
      <c r="A140" s="167">
        <v>128</v>
      </c>
      <c r="B140" s="162"/>
      <c r="C140" s="37"/>
      <c r="D140" s="115" t="s">
        <v>231</v>
      </c>
      <c r="E140" s="5" t="s">
        <v>307</v>
      </c>
      <c r="F140" s="101" t="s">
        <v>62</v>
      </c>
      <c r="G140" s="102" t="s">
        <v>63</v>
      </c>
      <c r="H140" s="103" t="s">
        <v>308</v>
      </c>
    </row>
    <row r="141" spans="1:9" ht="24.75" x14ac:dyDescent="0.25">
      <c r="A141" s="167">
        <v>129</v>
      </c>
      <c r="B141" s="157" t="s">
        <v>115</v>
      </c>
      <c r="C141" s="1" t="s">
        <v>232</v>
      </c>
      <c r="D141" s="116" t="s">
        <v>233</v>
      </c>
      <c r="E141" s="9" t="s">
        <v>234</v>
      </c>
      <c r="F141" s="40">
        <v>200</v>
      </c>
      <c r="G141" s="97">
        <v>0.09</v>
      </c>
      <c r="H141" s="29">
        <f>SUM(F141-(F141*0.09))</f>
        <v>182</v>
      </c>
    </row>
    <row r="142" spans="1:9" ht="24.75" x14ac:dyDescent="0.25">
      <c r="A142" s="167">
        <v>130</v>
      </c>
      <c r="B142" s="157" t="s">
        <v>115</v>
      </c>
      <c r="C142" s="1" t="s">
        <v>235</v>
      </c>
      <c r="D142" s="116" t="s">
        <v>236</v>
      </c>
      <c r="E142" s="9" t="s">
        <v>234</v>
      </c>
      <c r="F142" s="40">
        <v>175</v>
      </c>
      <c r="G142" s="97">
        <v>0.09</v>
      </c>
      <c r="H142" s="29">
        <f>SUM(F142-(F142*0.09))</f>
        <v>159.25</v>
      </c>
    </row>
    <row r="143" spans="1:9" ht="24.75" x14ac:dyDescent="0.25">
      <c r="A143" s="167">
        <v>131</v>
      </c>
      <c r="B143" s="157" t="s">
        <v>115</v>
      </c>
      <c r="C143" s="1" t="s">
        <v>237</v>
      </c>
      <c r="D143" s="117" t="s">
        <v>238</v>
      </c>
      <c r="E143" s="9" t="s">
        <v>234</v>
      </c>
      <c r="F143" s="40">
        <v>125</v>
      </c>
      <c r="G143" s="97">
        <v>0.09</v>
      </c>
      <c r="H143" s="29">
        <f>SUM(F143-(F143*0.09))</f>
        <v>113.75</v>
      </c>
    </row>
    <row r="144" spans="1:9" s="58" customFormat="1" x14ac:dyDescent="0.25">
      <c r="A144" s="177">
        <v>132</v>
      </c>
      <c r="B144" s="187"/>
      <c r="C144" s="187"/>
      <c r="D144" s="132" t="s">
        <v>376</v>
      </c>
      <c r="E144" s="188"/>
      <c r="F144" s="189"/>
      <c r="G144" s="190"/>
      <c r="H144" s="191"/>
    </row>
    <row r="145" spans="1:10" s="58" customFormat="1" ht="84.75" x14ac:dyDescent="0.25">
      <c r="A145" s="177">
        <v>133</v>
      </c>
      <c r="B145" s="1" t="s">
        <v>115</v>
      </c>
      <c r="C145" s="178" t="s">
        <v>377</v>
      </c>
      <c r="D145" s="179" t="s">
        <v>378</v>
      </c>
      <c r="E145" s="180" t="s">
        <v>379</v>
      </c>
      <c r="F145" s="181">
        <v>40000</v>
      </c>
      <c r="G145" s="182">
        <v>0.1</v>
      </c>
      <c r="H145" s="183">
        <f t="shared" ref="H145:H149" si="11">SUM(F145-F145*G145)</f>
        <v>36000</v>
      </c>
    </row>
    <row r="146" spans="1:10" s="58" customFormat="1" ht="96.75" x14ac:dyDescent="0.25">
      <c r="A146" s="177">
        <v>134</v>
      </c>
      <c r="B146" s="1" t="s">
        <v>115</v>
      </c>
      <c r="C146" s="178" t="s">
        <v>380</v>
      </c>
      <c r="D146" s="179" t="s">
        <v>381</v>
      </c>
      <c r="E146" s="180" t="s">
        <v>379</v>
      </c>
      <c r="F146" s="181">
        <v>60000</v>
      </c>
      <c r="G146" s="182">
        <v>0.1</v>
      </c>
      <c r="H146" s="183">
        <f t="shared" si="11"/>
        <v>54000</v>
      </c>
    </row>
    <row r="147" spans="1:10" s="58" customFormat="1" ht="96.75" x14ac:dyDescent="0.25">
      <c r="A147" s="177">
        <v>135</v>
      </c>
      <c r="B147" s="1" t="s">
        <v>115</v>
      </c>
      <c r="C147" s="178" t="s">
        <v>382</v>
      </c>
      <c r="D147" s="179" t="s">
        <v>383</v>
      </c>
      <c r="E147" s="184" t="s">
        <v>12</v>
      </c>
      <c r="F147" s="185">
        <v>1.5</v>
      </c>
      <c r="G147" s="182">
        <v>0.1</v>
      </c>
      <c r="H147" s="185">
        <f t="shared" si="11"/>
        <v>1.35</v>
      </c>
    </row>
    <row r="148" spans="1:10" s="58" customFormat="1" ht="84.75" x14ac:dyDescent="0.25">
      <c r="A148" s="177">
        <v>136</v>
      </c>
      <c r="B148" s="1" t="s">
        <v>115</v>
      </c>
      <c r="C148" s="186" t="s">
        <v>384</v>
      </c>
      <c r="D148" s="179" t="s">
        <v>385</v>
      </c>
      <c r="E148" s="184" t="s">
        <v>12</v>
      </c>
      <c r="F148" s="185">
        <v>6.22</v>
      </c>
      <c r="G148" s="182">
        <v>0.1</v>
      </c>
      <c r="H148" s="185">
        <f t="shared" si="11"/>
        <v>5.5979999999999999</v>
      </c>
    </row>
    <row r="149" spans="1:10" s="58" customFormat="1" ht="72.75" x14ac:dyDescent="0.25">
      <c r="A149" s="177">
        <v>137</v>
      </c>
      <c r="B149" s="1" t="s">
        <v>115</v>
      </c>
      <c r="C149" s="186" t="s">
        <v>386</v>
      </c>
      <c r="D149" s="179" t="s">
        <v>387</v>
      </c>
      <c r="E149" s="184" t="s">
        <v>12</v>
      </c>
      <c r="F149" s="185">
        <v>5.63</v>
      </c>
      <c r="G149" s="182">
        <v>0.1</v>
      </c>
      <c r="H149" s="185">
        <f t="shared" si="11"/>
        <v>5.0670000000000002</v>
      </c>
    </row>
    <row r="150" spans="1:10" s="168" customFormat="1" ht="78.75" customHeight="1" x14ac:dyDescent="0.25">
      <c r="A150" s="174">
        <v>138</v>
      </c>
      <c r="B150" s="223" t="s">
        <v>398</v>
      </c>
      <c r="C150" s="216" t="s">
        <v>395</v>
      </c>
      <c r="D150" s="217" t="s">
        <v>396</v>
      </c>
      <c r="E150" s="218" t="s">
        <v>12</v>
      </c>
      <c r="F150" s="219">
        <v>6.22</v>
      </c>
      <c r="G150" s="175">
        <v>0.1</v>
      </c>
      <c r="H150" s="220">
        <f>SUM(F150-F150*G150)</f>
        <v>5.5979999999999999</v>
      </c>
    </row>
    <row r="151" spans="1:10" s="168" customFormat="1" ht="82.5" customHeight="1" x14ac:dyDescent="0.25">
      <c r="A151" s="232">
        <v>139</v>
      </c>
      <c r="B151" s="234" t="s">
        <v>398</v>
      </c>
      <c r="C151" s="235" t="s">
        <v>394</v>
      </c>
      <c r="D151" s="225" t="s">
        <v>397</v>
      </c>
      <c r="E151" s="222" t="s">
        <v>12</v>
      </c>
      <c r="F151" s="236">
        <v>5.63</v>
      </c>
      <c r="G151" s="237">
        <v>0.1</v>
      </c>
      <c r="H151" s="236">
        <v>5.07</v>
      </c>
    </row>
    <row r="152" spans="1:10" s="58" customFormat="1" x14ac:dyDescent="0.25">
      <c r="A152" s="233"/>
      <c r="B152" s="234"/>
      <c r="C152" s="235"/>
      <c r="D152" s="50"/>
      <c r="E152" s="222"/>
      <c r="F152" s="236"/>
      <c r="G152" s="237"/>
      <c r="H152" s="236"/>
    </row>
    <row r="153" spans="1:10" s="168" customFormat="1" ht="45.75" customHeight="1" thickBot="1" x14ac:dyDescent="0.3">
      <c r="A153" s="174">
        <v>140</v>
      </c>
      <c r="B153" s="221" t="s">
        <v>398</v>
      </c>
      <c r="C153" s="226" t="s">
        <v>399</v>
      </c>
      <c r="D153" s="227" t="s">
        <v>399</v>
      </c>
      <c r="E153" s="228" t="s">
        <v>68</v>
      </c>
      <c r="F153" s="229" t="s">
        <v>400</v>
      </c>
      <c r="G153" s="230">
        <v>0.09</v>
      </c>
      <c r="H153" s="231">
        <v>4550</v>
      </c>
    </row>
    <row r="154" spans="1:10" x14ac:dyDescent="0.25">
      <c r="A154" s="224"/>
      <c r="B154" s="221"/>
      <c r="C154" s="46"/>
      <c r="D154" s="47"/>
      <c r="E154" s="48"/>
      <c r="F154" s="49"/>
      <c r="G154" s="46"/>
      <c r="H154" s="104"/>
    </row>
    <row r="155" spans="1:10" ht="15.75" x14ac:dyDescent="0.25">
      <c r="A155" s="167">
        <v>141</v>
      </c>
      <c r="B155" s="163" t="s">
        <v>261</v>
      </c>
      <c r="C155" s="56" t="s">
        <v>5</v>
      </c>
      <c r="D155" s="56" t="s">
        <v>262</v>
      </c>
      <c r="E155" s="57"/>
      <c r="F155" s="57"/>
      <c r="G155" s="58"/>
      <c r="H155" s="58"/>
      <c r="I155" s="58"/>
      <c r="J155" s="58"/>
    </row>
    <row r="156" spans="1:10" ht="38.25" x14ac:dyDescent="0.25">
      <c r="A156" s="167">
        <v>142</v>
      </c>
      <c r="B156" s="164" t="s">
        <v>263</v>
      </c>
      <c r="C156" s="59" t="s">
        <v>264</v>
      </c>
      <c r="D156" s="60">
        <v>1.4999999999999999E-2</v>
      </c>
      <c r="E156" s="57"/>
      <c r="F156" s="57"/>
      <c r="G156" s="57"/>
      <c r="H156" s="61"/>
      <c r="I156" s="62"/>
      <c r="J156" s="57"/>
    </row>
    <row r="157" spans="1:10" ht="38.25" x14ac:dyDescent="0.25">
      <c r="A157" s="167">
        <v>143</v>
      </c>
      <c r="B157" s="164" t="s">
        <v>265</v>
      </c>
      <c r="C157" s="63" t="s">
        <v>266</v>
      </c>
      <c r="D157" s="64">
        <v>75000000</v>
      </c>
      <c r="E157" s="57"/>
      <c r="F157" s="57"/>
      <c r="G157" s="57"/>
      <c r="H157" s="61"/>
      <c r="I157" s="62"/>
      <c r="J157" s="57"/>
    </row>
    <row r="158" spans="1:10" ht="51" x14ac:dyDescent="0.25">
      <c r="A158" s="167">
        <v>144</v>
      </c>
      <c r="B158" s="164" t="s">
        <v>370</v>
      </c>
      <c r="C158" s="59" t="s">
        <v>264</v>
      </c>
      <c r="D158" s="64" t="s">
        <v>267</v>
      </c>
      <c r="E158" s="57"/>
      <c r="F158" s="57"/>
      <c r="G158" s="57"/>
      <c r="H158" s="61"/>
      <c r="I158" s="65"/>
      <c r="J158" s="57"/>
    </row>
    <row r="159" spans="1:10" ht="38.25" x14ac:dyDescent="0.25">
      <c r="A159" s="167">
        <v>145</v>
      </c>
      <c r="B159" s="164" t="s">
        <v>268</v>
      </c>
      <c r="C159" s="59" t="s">
        <v>264</v>
      </c>
      <c r="D159" s="66">
        <v>0.25</v>
      </c>
      <c r="E159" s="208" t="s">
        <v>269</v>
      </c>
      <c r="F159" s="209"/>
      <c r="G159" s="209"/>
      <c r="H159" s="67"/>
      <c r="I159" s="65"/>
      <c r="J159" s="68"/>
    </row>
    <row r="160" spans="1:10" ht="64.5" customHeight="1" x14ac:dyDescent="0.25">
      <c r="A160" s="167">
        <v>146</v>
      </c>
      <c r="B160" s="165" t="s">
        <v>270</v>
      </c>
      <c r="C160" s="59" t="s">
        <v>264</v>
      </c>
      <c r="D160" s="66">
        <v>0.1</v>
      </c>
      <c r="E160" s="210" t="s">
        <v>271</v>
      </c>
      <c r="F160" s="211"/>
      <c r="G160" s="211"/>
      <c r="H160" s="140" t="s">
        <v>272</v>
      </c>
      <c r="I160" s="140"/>
      <c r="J160" s="140"/>
    </row>
    <row r="161" spans="1:10" ht="38.25" x14ac:dyDescent="0.25">
      <c r="A161" s="167">
        <v>147</v>
      </c>
      <c r="B161" s="165" t="s">
        <v>273</v>
      </c>
      <c r="C161" s="59" t="s">
        <v>354</v>
      </c>
      <c r="D161" s="137">
        <v>0.99</v>
      </c>
      <c r="E161" s="212" t="s">
        <v>357</v>
      </c>
      <c r="F161" s="213"/>
      <c r="G161" s="213"/>
      <c r="H161" s="61"/>
      <c r="I161" s="65"/>
      <c r="J161" s="57"/>
    </row>
    <row r="162" spans="1:10" ht="38.25" x14ac:dyDescent="0.25">
      <c r="A162" s="167">
        <v>148</v>
      </c>
      <c r="B162" s="165" t="s">
        <v>274</v>
      </c>
      <c r="C162" s="59" t="s">
        <v>354</v>
      </c>
      <c r="D162" s="138">
        <v>1.1499999999999999</v>
      </c>
      <c r="E162" s="57"/>
      <c r="F162" s="57"/>
      <c r="G162" s="57"/>
      <c r="H162" s="61"/>
      <c r="I162" s="65"/>
      <c r="J162" s="57"/>
    </row>
    <row r="163" spans="1:10" ht="51" x14ac:dyDescent="0.25">
      <c r="A163" s="167">
        <v>149</v>
      </c>
      <c r="B163" s="165" t="s">
        <v>366</v>
      </c>
      <c r="C163" s="59" t="s">
        <v>264</v>
      </c>
      <c r="D163" s="69">
        <v>0.09</v>
      </c>
      <c r="E163" s="57"/>
      <c r="F163" s="57"/>
      <c r="G163" s="57"/>
      <c r="H163" s="61"/>
      <c r="I163" s="65"/>
      <c r="J163" s="57"/>
    </row>
    <row r="164" spans="1:10" x14ac:dyDescent="0.25">
      <c r="B164" s="46"/>
      <c r="C164" s="46"/>
      <c r="D164" s="47"/>
      <c r="E164" s="48"/>
      <c r="F164" s="49"/>
      <c r="G164" s="46"/>
      <c r="H164" s="104"/>
    </row>
    <row r="165" spans="1:10" x14ac:dyDescent="0.25">
      <c r="B165" s="46"/>
      <c r="C165" s="46"/>
      <c r="D165" s="47"/>
      <c r="E165" s="48"/>
      <c r="F165" s="49"/>
      <c r="G165" s="46"/>
      <c r="H165" s="104"/>
    </row>
    <row r="166" spans="1:10" ht="15.75" x14ac:dyDescent="0.25">
      <c r="B166" s="41"/>
      <c r="C166" s="42"/>
      <c r="D166" s="42"/>
      <c r="E166" s="42"/>
      <c r="F166" s="42"/>
      <c r="G166" s="42"/>
      <c r="H166" s="46"/>
    </row>
    <row r="167" spans="1:10" ht="15.75" x14ac:dyDescent="0.25">
      <c r="B167" s="43"/>
      <c r="C167" s="42"/>
      <c r="D167" s="42"/>
      <c r="E167" s="42"/>
      <c r="F167" s="42"/>
      <c r="G167" s="42"/>
      <c r="H167" s="46"/>
    </row>
    <row r="168" spans="1:10" ht="43.5" customHeight="1" x14ac:dyDescent="0.25">
      <c r="B168" s="202"/>
      <c r="C168" s="202"/>
      <c r="D168" s="202"/>
      <c r="E168" s="202"/>
      <c r="F168" s="202"/>
      <c r="G168" s="202"/>
      <c r="H168" s="46"/>
    </row>
    <row r="169" spans="1:10" ht="15.75" x14ac:dyDescent="0.25">
      <c r="B169" s="43"/>
      <c r="C169" s="42"/>
      <c r="D169" s="42"/>
      <c r="E169" s="42"/>
      <c r="F169" s="42"/>
      <c r="G169" s="42"/>
      <c r="H169" s="46"/>
    </row>
    <row r="170" spans="1:10" ht="15.75" x14ac:dyDescent="0.25">
      <c r="B170" s="43"/>
      <c r="C170" s="42"/>
      <c r="D170" s="42"/>
      <c r="E170" s="42"/>
      <c r="F170" s="42"/>
      <c r="G170" s="42"/>
      <c r="H170" s="46"/>
    </row>
    <row r="171" spans="1:10" ht="15.75" x14ac:dyDescent="0.25">
      <c r="B171" s="43"/>
      <c r="C171" s="42"/>
      <c r="D171" s="42"/>
      <c r="E171" s="42"/>
      <c r="F171" s="42"/>
      <c r="G171" s="42"/>
      <c r="H171" s="46"/>
    </row>
    <row r="172" spans="1:10" ht="24.75" customHeight="1" x14ac:dyDescent="0.25">
      <c r="B172" s="202"/>
      <c r="C172" s="202"/>
      <c r="D172" s="202"/>
      <c r="E172" s="202"/>
      <c r="F172" s="202"/>
      <c r="G172" s="202"/>
      <c r="H172" s="46"/>
    </row>
    <row r="173" spans="1:10" ht="15.75" x14ac:dyDescent="0.25">
      <c r="B173" s="43"/>
      <c r="C173" s="42"/>
      <c r="D173" s="42"/>
      <c r="E173" s="42"/>
      <c r="F173" s="42"/>
      <c r="G173" s="42"/>
      <c r="H173" s="46"/>
    </row>
    <row r="174" spans="1:10" ht="31.5" customHeight="1" x14ac:dyDescent="0.25">
      <c r="H174" s="46"/>
    </row>
    <row r="175" spans="1:10" ht="15.75" x14ac:dyDescent="0.25">
      <c r="B175" s="43"/>
      <c r="C175" s="42"/>
      <c r="D175" s="42"/>
      <c r="E175" s="42"/>
      <c r="F175" s="42"/>
      <c r="G175" s="42"/>
      <c r="H175" s="46"/>
    </row>
    <row r="176" spans="1:10" ht="24.75" customHeight="1" x14ac:dyDescent="0.25">
      <c r="B176" s="43"/>
      <c r="C176" s="42"/>
      <c r="D176" s="42"/>
      <c r="E176" s="42"/>
      <c r="F176" s="42"/>
      <c r="G176" s="42"/>
      <c r="H176" s="46"/>
    </row>
    <row r="177" spans="2:8" ht="15.75" x14ac:dyDescent="0.25">
      <c r="B177" s="43"/>
      <c r="C177" s="42"/>
      <c r="D177" s="42"/>
      <c r="E177" s="42"/>
      <c r="F177" s="42"/>
      <c r="G177" s="42"/>
      <c r="H177" s="46"/>
    </row>
    <row r="178" spans="2:8" ht="15.75" customHeight="1" x14ac:dyDescent="0.25">
      <c r="B178" s="202"/>
      <c r="C178" s="202"/>
      <c r="D178" s="202"/>
      <c r="E178" s="202"/>
      <c r="F178" s="202"/>
      <c r="G178" s="202"/>
      <c r="H178" s="46"/>
    </row>
    <row r="179" spans="2:8" ht="15.75" x14ac:dyDescent="0.25">
      <c r="B179" s="43"/>
      <c r="C179" s="42"/>
      <c r="D179" s="42"/>
      <c r="E179" s="42"/>
      <c r="F179" s="42"/>
      <c r="G179" s="42"/>
      <c r="H179" s="46"/>
    </row>
    <row r="180" spans="2:8" ht="15.75" x14ac:dyDescent="0.25">
      <c r="B180" s="43"/>
      <c r="C180" s="42"/>
      <c r="D180" s="42"/>
      <c r="E180" s="42"/>
      <c r="F180" s="42"/>
      <c r="G180" s="42"/>
      <c r="H180" s="46"/>
    </row>
    <row r="181" spans="2:8" ht="15.75" x14ac:dyDescent="0.25">
      <c r="B181" s="43"/>
      <c r="C181" s="42"/>
      <c r="D181" s="42"/>
      <c r="E181" s="42"/>
      <c r="F181" s="42"/>
      <c r="G181" s="42"/>
      <c r="H181" s="46"/>
    </row>
    <row r="182" spans="2:8" ht="77.25" customHeight="1" x14ac:dyDescent="0.25">
      <c r="B182" s="202"/>
      <c r="C182" s="202"/>
      <c r="D182" s="202"/>
      <c r="E182" s="202"/>
      <c r="F182" s="202"/>
      <c r="G182" s="202"/>
      <c r="H182" s="46"/>
    </row>
    <row r="183" spans="2:8" ht="15.75" x14ac:dyDescent="0.25">
      <c r="B183" s="43"/>
      <c r="C183" s="42"/>
      <c r="D183" s="42"/>
      <c r="E183" s="42"/>
      <c r="F183" s="42"/>
      <c r="G183" s="42"/>
      <c r="H183" s="46"/>
    </row>
    <row r="184" spans="2:8" ht="37.5" customHeight="1" x14ac:dyDescent="0.25">
      <c r="B184" s="202"/>
      <c r="C184" s="202"/>
      <c r="D184" s="202"/>
      <c r="E184" s="202"/>
      <c r="F184" s="202"/>
      <c r="G184" s="202"/>
      <c r="H184" s="46"/>
    </row>
    <row r="185" spans="2:8" ht="15.75" x14ac:dyDescent="0.25">
      <c r="B185" s="43"/>
      <c r="C185" s="42"/>
      <c r="D185" s="42"/>
      <c r="E185" s="42"/>
      <c r="F185" s="42"/>
      <c r="G185" s="42"/>
      <c r="H185" s="46"/>
    </row>
    <row r="186" spans="2:8" ht="48" customHeight="1" x14ac:dyDescent="0.25">
      <c r="B186" s="203"/>
      <c r="C186" s="203"/>
      <c r="D186" s="203"/>
      <c r="E186" s="203"/>
      <c r="F186" s="203"/>
      <c r="G186" s="203"/>
      <c r="H186" s="46"/>
    </row>
    <row r="187" spans="2:8" ht="74.25" customHeight="1" x14ac:dyDescent="0.25">
      <c r="B187" s="204"/>
      <c r="C187" s="205"/>
      <c r="D187" s="205"/>
      <c r="E187" s="205"/>
      <c r="F187" s="205"/>
      <c r="G187" s="205"/>
      <c r="H187" s="46"/>
    </row>
    <row r="188" spans="2:8" x14ac:dyDescent="0.25">
      <c r="H188" s="105"/>
    </row>
    <row r="189" spans="2:8" x14ac:dyDescent="0.25">
      <c r="H189" s="105"/>
    </row>
  </sheetData>
  <mergeCells count="19">
    <mergeCell ref="H151:H152"/>
    <mergeCell ref="A151:A152"/>
    <mergeCell ref="B153:B154"/>
    <mergeCell ref="B151:B152"/>
    <mergeCell ref="C151:C152"/>
    <mergeCell ref="E151:E152"/>
    <mergeCell ref="F151:F152"/>
    <mergeCell ref="G151:G152"/>
    <mergeCell ref="B184:G184"/>
    <mergeCell ref="B186:G186"/>
    <mergeCell ref="B187:G187"/>
    <mergeCell ref="B182:G182"/>
    <mergeCell ref="B5:G5"/>
    <mergeCell ref="B168:G168"/>
    <mergeCell ref="B172:G172"/>
    <mergeCell ref="B178:G178"/>
    <mergeCell ref="E159:G159"/>
    <mergeCell ref="E160:G160"/>
    <mergeCell ref="E161:G161"/>
  </mergeCells>
  <pageMargins left="0.25" right="0.25" top="0.75" bottom="0.75" header="0.3" footer="0.3"/>
  <pageSetup scale="69" fitToHeight="1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ure Contract" ma:contentTypeID="0x01010034B101475630BD469BFF163E857236A2200017F109153637984497579C8B6DBBB537" ma:contentTypeVersion="29" ma:contentTypeDescription="" ma:contentTypeScope="" ma:versionID="7a0d49bac7ea98459b5ef7c5a406a795">
  <xsd:schema xmlns:xsd="http://www.w3.org/2001/XMLSchema" xmlns:xs="http://www.w3.org/2001/XMLSchema" xmlns:p="http://schemas.microsoft.com/office/2006/metadata/properties" xmlns:ns1="http://schemas.microsoft.com/sharepoint/v3" xmlns:ns2="80a22e9a-d145-459c-b471-f24524cca8b6" xmlns:ns3="5247ea59-7632-48e6-bc00-72f15bb7fb38" xmlns:ns4="http://schemas.microsoft.com/sharepoint/v3/fields" xmlns:ns5="b72eaf27-166e-42f4-8efa-8a645ac69a29" targetNamespace="http://schemas.microsoft.com/office/2006/metadata/properties" ma:root="true" ma:fieldsID="652291f2ebdaa1180f8d2ce377aa3370" ns1:_="" ns2:_="" ns3:_="" ns4:_="" ns5:_="">
    <xsd:import namespace="http://schemas.microsoft.com/sharepoint/v3"/>
    <xsd:import namespace="80a22e9a-d145-459c-b471-f24524cca8b6"/>
    <xsd:import namespace="5247ea59-7632-48e6-bc00-72f15bb7fb38"/>
    <xsd:import namespace="http://schemas.microsoft.com/sharepoint/v3/fields"/>
    <xsd:import namespace="b72eaf27-166e-42f4-8efa-8a645ac69a29"/>
    <xsd:element name="properties">
      <xsd:complexType>
        <xsd:sequence>
          <xsd:element name="documentManagement">
            <xsd:complexType>
              <xsd:all>
                <xsd:element ref="ns2:ContractType" minOccurs="0"/>
                <xsd:element ref="ns1:ol_Department" minOccurs="0"/>
                <xsd:element ref="ns3:RFPNumber" minOccurs="0"/>
                <xsd:element ref="ns3:VendorName" minOccurs="0"/>
                <xsd:element ref="ns1:StartDate" minOccurs="0"/>
                <xsd:element ref="ns4:_EndDate" minOccurs="0"/>
                <xsd:element ref="ns2:ContractStatus" minOccurs="0"/>
                <xsd:element ref="ns3:VendorCode" minOccurs="0"/>
                <xsd:element ref="ns5:Metadata_x0020_Updation_x0020_WF" minOccurs="0"/>
                <xsd:element ref="ns5:Awarded_x0020_RFP_x0020_Metadata_x0020_Updation" minOccurs="0"/>
                <xsd:element ref="ns5:AwardedRFP_x0020_Metadata_x0020_Updation_x0020_WF" minOccurs="0"/>
                <xsd:element ref="ns5:MediaServiceMetadata" minOccurs="0"/>
                <xsd:element ref="ns5:MediaServiceFastMetadata" minOccurs="0"/>
                <xsd:element ref="ns5:MediaServiceAutoTags" minOccurs="0"/>
                <xsd:element ref="ns5:MediaServiceOCR" minOccurs="0"/>
                <xsd:element ref="ns5:MediaServiceDateTaken" minOccurs="0"/>
                <xsd:element ref="ns5:MediaServiceLocation" minOccurs="0"/>
                <xsd:element ref="ns5:MediaServiceGenerationTime" minOccurs="0"/>
                <xsd:element ref="ns5:MediaServiceEventHashCode" minOccurs="0"/>
                <xsd:element ref="ns2:SharedWithUsers" minOccurs="0"/>
                <xsd:element ref="ns2:SharedWithDetails"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9" nillable="true" ma:displayName="Department" ma:description="" ma:internalName="ol_Department" ma:readOnly="false">
      <xsd:simpleType>
        <xsd:restriction base="dms:Text"/>
      </xsd:simpleType>
    </xsd:element>
    <xsd:element name="StartDate" ma:index="12"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a22e9a-d145-459c-b471-f24524cca8b6" elementFormDefault="qualified">
    <xsd:import namespace="http://schemas.microsoft.com/office/2006/documentManagement/types"/>
    <xsd:import namespace="http://schemas.microsoft.com/office/infopath/2007/PartnerControls"/>
    <xsd:element name="ContractType" ma:index="8" nillable="true" ma:displayName="Contract Type" ma:format="Dropdown" ma:internalName="ContractType" ma:readOnly="false">
      <xsd:simpleType>
        <xsd:restriction base="dms:Choice">
          <xsd:enumeration value="Acceptance and Award"/>
          <xsd:enumeration value="Contract"/>
          <xsd:enumeration value="Participating Addendum"/>
          <xsd:enumeration value="Annual Renewal"/>
          <xsd:enumeration value="5th Year Extension"/>
        </xsd:restriction>
      </xsd:simpleType>
    </xsd:element>
    <xsd:element name="ContractStatus" ma:index="14" nillable="true" ma:displayName="Contract Status" ma:format="Dropdown" ma:indexed="true" ma:internalName="ContractStatus" ma:readOnly="false">
      <xsd:simpleType>
        <xsd:restriction base="dms:Choice">
          <xsd:enumeration value="Current"/>
          <xsd:enumeration value="Expired"/>
          <xsd:enumeration value="Archive"/>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47ea59-7632-48e6-bc00-72f15bb7fb38" elementFormDefault="qualified">
    <xsd:import namespace="http://schemas.microsoft.com/office/2006/documentManagement/types"/>
    <xsd:import namespace="http://schemas.microsoft.com/office/infopath/2007/PartnerControls"/>
    <xsd:element name="RFPNumber" ma:index="10" nillable="true" ma:displayName="RFP Number" ma:internalName="RFPNumber" ma:readOnly="false">
      <xsd:simpleType>
        <xsd:restriction base="dms:Text">
          <xsd:maxLength value="255"/>
        </xsd:restriction>
      </xsd:simpleType>
    </xsd:element>
    <xsd:element name="VendorName" ma:index="11" nillable="true" ma:displayName="Vendor Name" ma:internalName="VendorName" ma:readOnly="false">
      <xsd:simpleType>
        <xsd:restriction base="dms:Text">
          <xsd:maxLength value="255"/>
        </xsd:restriction>
      </xsd:simpleType>
    </xsd:element>
    <xsd:element name="VendorCode" ma:index="15" nillable="true" ma:displayName="Vendor Code" ma:internalName="VendorCod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2eaf27-166e-42f4-8efa-8a645ac69a29" elementFormDefault="qualified">
    <xsd:import namespace="http://schemas.microsoft.com/office/2006/documentManagement/types"/>
    <xsd:import namespace="http://schemas.microsoft.com/office/infopath/2007/PartnerControls"/>
    <xsd:element name="Metadata_x0020_Updation_x0020_WF" ma:index="16" nillable="true" ma:displayName="Metadata Updation WF" ma:format="Hyperlink" ma:internalName="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_x0020_RFP_x0020_Metadata_x0020_Updation" ma:index="17" nillable="true" ma:displayName="Awarded RFP Metadata Updation" ma:format="Hyperlink" ma:internalName="Awarded_x0020_RFP_x0020_Metadata_x0020_Upda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RFP_x0020_Metadata_x0020_Updation_x0020_WF" ma:index="18" nillable="true" ma:displayName="AwardedRFP Metadata Updation WF" ma:format="Hyperlink" ma:internalName="AwardedRFP_x0020_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ndorName xmlns="5247ea59-7632-48e6-bc00-72f15bb7fb38">FieldTurf USA</VendorName>
    <ContractStatus xmlns="80a22e9a-d145-459c-b471-f24524cca8b6">Current</ContractStatus>
    <RFPNumber xmlns="5247ea59-7632-48e6-bc00-72f15bb7fb38">060518</RFPNumber>
    <VendorCode xmlns="5247ea59-7632-48e6-bc00-72f15bb7fb38">FTU</VendorCode>
    <StartDate xmlns="http://schemas.microsoft.com/sharepoint/v3">2019-12-23T09:37:27+00:00</StartDate>
    <_EndDate xmlns="http://schemas.microsoft.com/sharepoint/v3/fields">2019-12-23T09:37:27+00:00</_EndDate>
    <Metadata_x0020_Updation_x0020_WF xmlns="b72eaf27-166e-42f4-8efa-8a645ac69a29">
      <Url xsi:nil="true"/>
      <Description xsi:nil="true"/>
    </Metadata_x0020_Updation_x0020_WF>
    <AwardedRFP_x0020_Metadata_x0020_Updation_x0020_WF xmlns="b72eaf27-166e-42f4-8efa-8a645ac69a29">
      <Url>https://sourcewellmn.sharepoint.com/Procure/_layouts/15/wrkstat.aspx?List=b72eaf27-166e-42f4-8efa-8a645ac69a29&amp;WorkflowInstanceName=567eadc3-6b90-4899-8e80-c1a53201c1fe</Url>
      <Description>Metadata Updation</Description>
    </AwardedRFP_x0020_Metadata_x0020_Updation_x0020_WF>
    <Awarded_x0020_RFP_x0020_Metadata_x0020_Updation xmlns="b72eaf27-166e-42f4-8efa-8a645ac69a29">
      <Url xsi:nil="true"/>
      <Description xsi:nil="true"/>
    </Awarded_x0020_RFP_x0020_Metadata_x0020_Updation>
    <ContractType xmlns="80a22e9a-d145-459c-b471-f24524cca8b6" xsi:nil="true"/>
    <ol_Department xmlns="http://schemas.microsoft.com/sharepoint/v3" xsi:nil="true"/>
  </documentManagement>
</p:properties>
</file>

<file path=customXml/itemProps1.xml><?xml version="1.0" encoding="utf-8"?>
<ds:datastoreItem xmlns:ds="http://schemas.openxmlformats.org/officeDocument/2006/customXml" ds:itemID="{581029CB-9B54-4034-9860-91C308953ADB}"/>
</file>

<file path=customXml/itemProps2.xml><?xml version="1.0" encoding="utf-8"?>
<ds:datastoreItem xmlns:ds="http://schemas.openxmlformats.org/officeDocument/2006/customXml" ds:itemID="{D42A1C73-078A-442F-A729-D8897DD551DC}"/>
</file>

<file path=customXml/itemProps3.xml><?xml version="1.0" encoding="utf-8"?>
<ds:datastoreItem xmlns:ds="http://schemas.openxmlformats.org/officeDocument/2006/customXml" ds:itemID="{E175476C-38EC-41D9-B6A5-B463E37ACE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Product Pricing</vt:lpstr>
    </vt:vector>
  </TitlesOfParts>
  <Company>Tarkett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Morehead, Sarah</dc:creator>
  <cp:lastModifiedBy>Miles, Lesley</cp:lastModifiedBy>
  <cp:lastPrinted>2018-05-16T19:42:55Z</cp:lastPrinted>
  <dcterms:created xsi:type="dcterms:W3CDTF">2017-08-07T15:58:36Z</dcterms:created>
  <dcterms:modified xsi:type="dcterms:W3CDTF">2019-12-16T17:42:36Z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0x01010034B101475630BD469BFF163E857236A2200017F109153637984497579C8B6DBBB537</vt:lpwstr>
  </property>
</Properties>
</file>